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paras\Desktop\DESKTOP\01 Ongoing Efforts\OMNIA (Cobb)\05 QUOTES\"/>
    </mc:Choice>
  </mc:AlternateContent>
  <xr:revisionPtr revIDLastSave="0" documentId="13_ncr:1_{064CA93B-1429-4C86-B6D7-14C060977F36}" xr6:coauthVersionLast="45" xr6:coauthVersionMax="47" xr10:uidLastSave="{00000000-0000-0000-0000-000000000000}"/>
  <bookViews>
    <workbookView xWindow="-38510" yWindow="-7270" windowWidth="38620" windowHeight="21220" xr2:uid="{79C45380-24DB-4F9E-B939-E41501B65A99}"/>
  </bookViews>
  <sheets>
    <sheet name="Ava Security Pricelist" sheetId="3" r:id="rId1"/>
    <sheet name="Spares" sheetId="4" r:id="rId2"/>
    <sheet name="Pricelist for upload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6" i="3" l="1"/>
  <c r="E137" i="3"/>
  <c r="E138" i="3"/>
  <c r="E139" i="3"/>
  <c r="G105" i="2"/>
  <c r="H105" i="2"/>
  <c r="I105" i="2"/>
  <c r="J105" i="2"/>
  <c r="G106" i="2"/>
  <c r="H106" i="2"/>
  <c r="I106" i="2"/>
  <c r="J106" i="2"/>
  <c r="G107" i="2"/>
  <c r="H107" i="2"/>
  <c r="I107" i="2"/>
  <c r="J107" i="2"/>
  <c r="E115" i="3"/>
  <c r="H115" i="3" s="1"/>
  <c r="E114" i="3"/>
  <c r="G114" i="3" s="1"/>
  <c r="E113" i="3"/>
  <c r="I113" i="3" s="1"/>
  <c r="E27" i="3"/>
  <c r="F27" i="3" s="1"/>
  <c r="G22" i="2"/>
  <c r="H22" i="2"/>
  <c r="I22" i="2"/>
  <c r="J22" i="2"/>
  <c r="E160" i="3"/>
  <c r="E161" i="3"/>
  <c r="E162" i="3"/>
  <c r="E163" i="3"/>
  <c r="E164" i="3"/>
  <c r="E165" i="3"/>
  <c r="G165" i="3" s="1"/>
  <c r="E166" i="3"/>
  <c r="H166" i="3" s="1"/>
  <c r="E167" i="3"/>
  <c r="I167" i="3" s="1"/>
  <c r="E168" i="3"/>
  <c r="E169" i="3"/>
  <c r="I169" i="3" s="1"/>
  <c r="E170" i="3"/>
  <c r="H170" i="3" s="1"/>
  <c r="E171" i="3"/>
  <c r="G171" i="3" s="1"/>
  <c r="E172" i="3"/>
  <c r="F172" i="3" s="1"/>
  <c r="E173" i="3"/>
  <c r="G173" i="3" s="1"/>
  <c r="E174" i="3"/>
  <c r="H174" i="3" s="1"/>
  <c r="E175" i="3"/>
  <c r="G175" i="3" s="1"/>
  <c r="E176" i="3"/>
  <c r="F176" i="3" s="1"/>
  <c r="E177" i="3"/>
  <c r="I177" i="3" s="1"/>
  <c r="E178" i="3"/>
  <c r="F178" i="3" s="1"/>
  <c r="E179" i="3"/>
  <c r="G179" i="3" s="1"/>
  <c r="E180" i="3"/>
  <c r="I180" i="3" s="1"/>
  <c r="E181" i="3"/>
  <c r="F181" i="3" s="1"/>
  <c r="E182" i="3"/>
  <c r="H182" i="3" s="1"/>
  <c r="E183" i="3"/>
  <c r="F183" i="3" s="1"/>
  <c r="E184" i="3"/>
  <c r="F184" i="3" s="1"/>
  <c r="E185" i="3"/>
  <c r="I185" i="3" s="1"/>
  <c r="E186" i="3"/>
  <c r="F186" i="3" s="1"/>
  <c r="E187" i="3"/>
  <c r="F187" i="3" s="1"/>
  <c r="E188" i="3"/>
  <c r="H188" i="3" s="1"/>
  <c r="E189" i="3"/>
  <c r="F189" i="3" s="1"/>
  <c r="E190" i="3"/>
  <c r="G190" i="3" s="1"/>
  <c r="E191" i="3"/>
  <c r="H191" i="3" s="1"/>
  <c r="E192" i="3"/>
  <c r="F192" i="3" s="1"/>
  <c r="E193" i="3"/>
  <c r="I193" i="3" s="1"/>
  <c r="E194" i="3"/>
  <c r="I194" i="3" s="1"/>
  <c r="E195" i="3"/>
  <c r="G195" i="3" s="1"/>
  <c r="E196" i="3"/>
  <c r="G196" i="3" s="1"/>
  <c r="E197" i="3"/>
  <c r="G197" i="3" s="1"/>
  <c r="E198" i="3"/>
  <c r="H198" i="3" s="1"/>
  <c r="E199" i="3"/>
  <c r="G199" i="3" s="1"/>
  <c r="E200" i="3"/>
  <c r="F200" i="3" s="1"/>
  <c r="E201" i="3"/>
  <c r="I201" i="3" s="1"/>
  <c r="E202" i="3"/>
  <c r="H202" i="3" s="1"/>
  <c r="E203" i="3"/>
  <c r="F203" i="3" s="1"/>
  <c r="E204" i="3"/>
  <c r="I204" i="3" s="1"/>
  <c r="E205" i="3"/>
  <c r="I205" i="3" s="1"/>
  <c r="E206" i="3"/>
  <c r="F206" i="3" s="1"/>
  <c r="E207" i="3"/>
  <c r="F207" i="3" s="1"/>
  <c r="E208" i="3"/>
  <c r="F208" i="3" s="1"/>
  <c r="E209" i="3"/>
  <c r="I209" i="3" s="1"/>
  <c r="E210" i="3"/>
  <c r="H210" i="3" s="1"/>
  <c r="E211" i="3"/>
  <c r="G211" i="3" s="1"/>
  <c r="E212" i="3"/>
  <c r="G212" i="3" s="1"/>
  <c r="E213" i="3"/>
  <c r="F213" i="3" s="1"/>
  <c r="E214" i="3"/>
  <c r="F214" i="3" s="1"/>
  <c r="E215" i="3"/>
  <c r="F215" i="3" s="1"/>
  <c r="E216" i="3"/>
  <c r="F216" i="3" s="1"/>
  <c r="E217" i="3"/>
  <c r="I217" i="3" s="1"/>
  <c r="E218" i="3"/>
  <c r="F218" i="3" s="1"/>
  <c r="E219" i="3"/>
  <c r="F219" i="3" s="1"/>
  <c r="E220" i="3"/>
  <c r="G220" i="3" s="1"/>
  <c r="E221" i="3"/>
  <c r="I221" i="3" s="1"/>
  <c r="E222" i="3"/>
  <c r="H222" i="3" s="1"/>
  <c r="E223" i="3"/>
  <c r="I223" i="3" s="1"/>
  <c r="E224" i="3"/>
  <c r="F224" i="3" s="1"/>
  <c r="E225" i="3"/>
  <c r="F225" i="3" s="1"/>
  <c r="E226" i="3"/>
  <c r="G226" i="3" s="1"/>
  <c r="E227" i="3"/>
  <c r="F227" i="3" s="1"/>
  <c r="E228" i="3"/>
  <c r="I228" i="3" s="1"/>
  <c r="E159" i="3"/>
  <c r="H167" i="3"/>
  <c r="F168" i="3"/>
  <c r="H169" i="3"/>
  <c r="F170" i="3"/>
  <c r="I172" i="3"/>
  <c r="I175" i="3"/>
  <c r="G191" i="3"/>
  <c r="G155" i="2"/>
  <c r="H155" i="2"/>
  <c r="I155" i="2"/>
  <c r="J155" i="2"/>
  <c r="G156" i="2"/>
  <c r="H156" i="2"/>
  <c r="I156" i="2"/>
  <c r="J156" i="2"/>
  <c r="G157" i="2"/>
  <c r="H157" i="2"/>
  <c r="I157" i="2"/>
  <c r="J157" i="2"/>
  <c r="G158" i="2"/>
  <c r="H158" i="2"/>
  <c r="I158" i="2"/>
  <c r="J158" i="2"/>
  <c r="G159" i="2"/>
  <c r="H159" i="2"/>
  <c r="I159" i="2"/>
  <c r="J159" i="2"/>
  <c r="G160" i="2"/>
  <c r="H160" i="2"/>
  <c r="I160" i="2"/>
  <c r="J160" i="2"/>
  <c r="G161" i="2"/>
  <c r="H161" i="2"/>
  <c r="I161" i="2"/>
  <c r="J161" i="2"/>
  <c r="G162" i="2"/>
  <c r="H162" i="2"/>
  <c r="I162" i="2"/>
  <c r="J162" i="2"/>
  <c r="G163" i="2"/>
  <c r="H163" i="2"/>
  <c r="I163" i="2"/>
  <c r="J163" i="2"/>
  <c r="G164" i="2"/>
  <c r="H164" i="2"/>
  <c r="I164" i="2"/>
  <c r="J164" i="2"/>
  <c r="G165" i="2"/>
  <c r="H165" i="2"/>
  <c r="I165" i="2"/>
  <c r="J165" i="2"/>
  <c r="G166" i="2"/>
  <c r="H166" i="2"/>
  <c r="I166" i="2"/>
  <c r="J166" i="2"/>
  <c r="G167" i="2"/>
  <c r="H167" i="2"/>
  <c r="I167" i="2"/>
  <c r="J167" i="2"/>
  <c r="G168" i="2"/>
  <c r="H168" i="2"/>
  <c r="I168" i="2"/>
  <c r="J168" i="2"/>
  <c r="G169" i="2"/>
  <c r="H169" i="2"/>
  <c r="I169" i="2"/>
  <c r="J169" i="2"/>
  <c r="G170" i="2"/>
  <c r="H170" i="2"/>
  <c r="I170" i="2"/>
  <c r="J170" i="2"/>
  <c r="G171" i="2"/>
  <c r="H171" i="2"/>
  <c r="I171" i="2"/>
  <c r="J171" i="2"/>
  <c r="G172" i="2"/>
  <c r="H172" i="2"/>
  <c r="I172" i="2"/>
  <c r="J172" i="2"/>
  <c r="G173" i="2"/>
  <c r="H173" i="2"/>
  <c r="I173" i="2"/>
  <c r="J173" i="2"/>
  <c r="G174" i="2"/>
  <c r="H174" i="2"/>
  <c r="I174" i="2"/>
  <c r="J174" i="2"/>
  <c r="G175" i="2"/>
  <c r="H175" i="2"/>
  <c r="I175" i="2"/>
  <c r="J175" i="2"/>
  <c r="G176" i="2"/>
  <c r="H176" i="2"/>
  <c r="I176" i="2"/>
  <c r="J176" i="2"/>
  <c r="G177" i="2"/>
  <c r="H177" i="2"/>
  <c r="I177" i="2"/>
  <c r="J177" i="2"/>
  <c r="G178" i="2"/>
  <c r="H178" i="2"/>
  <c r="I178" i="2"/>
  <c r="J178" i="2"/>
  <c r="G179" i="2"/>
  <c r="H179" i="2"/>
  <c r="I179" i="2"/>
  <c r="J179" i="2"/>
  <c r="G180" i="2"/>
  <c r="H180" i="2"/>
  <c r="I180" i="2"/>
  <c r="J180" i="2"/>
  <c r="G181" i="2"/>
  <c r="H181" i="2"/>
  <c r="I181" i="2"/>
  <c r="J181" i="2"/>
  <c r="G182" i="2"/>
  <c r="H182" i="2"/>
  <c r="I182" i="2"/>
  <c r="J182" i="2"/>
  <c r="G183" i="2"/>
  <c r="H183" i="2"/>
  <c r="I183" i="2"/>
  <c r="J183" i="2"/>
  <c r="G184" i="2"/>
  <c r="H184" i="2"/>
  <c r="I184" i="2"/>
  <c r="J184" i="2"/>
  <c r="G185" i="2"/>
  <c r="H185" i="2"/>
  <c r="I185" i="2"/>
  <c r="J185" i="2"/>
  <c r="G186" i="2"/>
  <c r="H186" i="2"/>
  <c r="I186" i="2"/>
  <c r="J186" i="2"/>
  <c r="G187" i="2"/>
  <c r="H187" i="2"/>
  <c r="I187" i="2"/>
  <c r="J187" i="2"/>
  <c r="G188" i="2"/>
  <c r="H188" i="2"/>
  <c r="I188" i="2"/>
  <c r="J188" i="2"/>
  <c r="G189" i="2"/>
  <c r="H189" i="2"/>
  <c r="I189" i="2"/>
  <c r="J189" i="2"/>
  <c r="G190" i="2"/>
  <c r="H190" i="2"/>
  <c r="I190" i="2"/>
  <c r="J190" i="2"/>
  <c r="G191" i="2"/>
  <c r="H191" i="2"/>
  <c r="I191" i="2"/>
  <c r="J191" i="2"/>
  <c r="G192" i="2"/>
  <c r="H192" i="2"/>
  <c r="I192" i="2"/>
  <c r="J192" i="2"/>
  <c r="G193" i="2"/>
  <c r="H193" i="2"/>
  <c r="I193" i="2"/>
  <c r="J193" i="2"/>
  <c r="G194" i="2"/>
  <c r="H194" i="2"/>
  <c r="I194" i="2"/>
  <c r="J194" i="2"/>
  <c r="G195" i="2"/>
  <c r="H195" i="2"/>
  <c r="I195" i="2"/>
  <c r="J195" i="2"/>
  <c r="G196" i="2"/>
  <c r="H196" i="2"/>
  <c r="I196" i="2"/>
  <c r="J196" i="2"/>
  <c r="G197" i="2"/>
  <c r="H197" i="2"/>
  <c r="I197" i="2"/>
  <c r="J197" i="2"/>
  <c r="G198" i="2"/>
  <c r="H198" i="2"/>
  <c r="I198" i="2"/>
  <c r="J198" i="2"/>
  <c r="G199" i="2"/>
  <c r="H199" i="2"/>
  <c r="I199" i="2"/>
  <c r="J199" i="2"/>
  <c r="G200" i="2"/>
  <c r="H200" i="2"/>
  <c r="I200" i="2"/>
  <c r="J200" i="2"/>
  <c r="G201" i="2"/>
  <c r="H201" i="2"/>
  <c r="I201" i="2"/>
  <c r="J201" i="2"/>
  <c r="G202" i="2"/>
  <c r="H202" i="2"/>
  <c r="I202" i="2"/>
  <c r="J202" i="2"/>
  <c r="G203" i="2"/>
  <c r="H203" i="2"/>
  <c r="I203" i="2"/>
  <c r="J203" i="2"/>
  <c r="G204" i="2"/>
  <c r="H204" i="2"/>
  <c r="I204" i="2"/>
  <c r="J204" i="2"/>
  <c r="G205" i="2"/>
  <c r="H205" i="2"/>
  <c r="I205" i="2"/>
  <c r="J205" i="2"/>
  <c r="G206" i="2"/>
  <c r="H206" i="2"/>
  <c r="I206" i="2"/>
  <c r="J206" i="2"/>
  <c r="G207" i="2"/>
  <c r="H207" i="2"/>
  <c r="I207" i="2"/>
  <c r="J207" i="2"/>
  <c r="G208" i="2"/>
  <c r="H208" i="2"/>
  <c r="I208" i="2"/>
  <c r="J208" i="2"/>
  <c r="J154" i="2"/>
  <c r="G145" i="2"/>
  <c r="H145" i="2"/>
  <c r="I145" i="2"/>
  <c r="J145" i="2"/>
  <c r="G146" i="2"/>
  <c r="H146" i="2"/>
  <c r="I146" i="2"/>
  <c r="J146" i="2"/>
  <c r="G147" i="2"/>
  <c r="H147" i="2"/>
  <c r="I147" i="2"/>
  <c r="J147" i="2"/>
  <c r="G148" i="2"/>
  <c r="H148" i="2"/>
  <c r="I148" i="2"/>
  <c r="J148" i="2"/>
  <c r="G149" i="2"/>
  <c r="H149" i="2"/>
  <c r="I149" i="2"/>
  <c r="J149" i="2"/>
  <c r="G150" i="2"/>
  <c r="H150" i="2"/>
  <c r="I150" i="2"/>
  <c r="J150" i="2"/>
  <c r="G151" i="2"/>
  <c r="H151" i="2"/>
  <c r="I151" i="2"/>
  <c r="J151" i="2"/>
  <c r="G152" i="2"/>
  <c r="H152" i="2"/>
  <c r="I152" i="2"/>
  <c r="J152" i="2"/>
  <c r="G153" i="2"/>
  <c r="H153" i="2"/>
  <c r="I153" i="2"/>
  <c r="J153" i="2"/>
  <c r="G154" i="2"/>
  <c r="H154" i="2"/>
  <c r="I154" i="2"/>
  <c r="J96" i="2"/>
  <c r="I96" i="2"/>
  <c r="H96" i="2"/>
  <c r="G96" i="2"/>
  <c r="J95" i="2"/>
  <c r="I95" i="2"/>
  <c r="H95" i="2"/>
  <c r="G95" i="2"/>
  <c r="E107" i="3"/>
  <c r="H107" i="3" s="1"/>
  <c r="E106" i="3"/>
  <c r="I106" i="3" s="1"/>
  <c r="F173" i="3" l="1"/>
  <c r="H175" i="3"/>
  <c r="F175" i="3"/>
  <c r="F167" i="3"/>
  <c r="F188" i="3"/>
  <c r="I173" i="3"/>
  <c r="F165" i="3"/>
  <c r="G180" i="3"/>
  <c r="F180" i="3"/>
  <c r="G204" i="3"/>
  <c r="F204" i="3"/>
  <c r="G188" i="3"/>
  <c r="I202" i="3"/>
  <c r="I225" i="3"/>
  <c r="F196" i="3"/>
  <c r="G187" i="3"/>
  <c r="I212" i="3"/>
  <c r="H185" i="3"/>
  <c r="G227" i="3"/>
  <c r="F195" i="3"/>
  <c r="H212" i="3"/>
  <c r="G185" i="3"/>
  <c r="H204" i="3"/>
  <c r="H180" i="3"/>
  <c r="G203" i="3"/>
  <c r="F179" i="3"/>
  <c r="H114" i="3"/>
  <c r="F114" i="3"/>
  <c r="F113" i="3"/>
  <c r="I114" i="3"/>
  <c r="I115" i="3"/>
  <c r="G113" i="3"/>
  <c r="H113" i="3"/>
  <c r="F115" i="3"/>
  <c r="G115" i="3"/>
  <c r="I220" i="3"/>
  <c r="F211" i="3"/>
  <c r="G172" i="3"/>
  <c r="G189" i="3"/>
  <c r="F212" i="3"/>
  <c r="F220" i="3"/>
  <c r="G210" i="3"/>
  <c r="H196" i="3"/>
  <c r="I188" i="3"/>
  <c r="G181" i="3"/>
  <c r="F171" i="3"/>
  <c r="H165" i="3"/>
  <c r="H172" i="3"/>
  <c r="H220" i="3"/>
  <c r="I196" i="3"/>
  <c r="I165" i="3"/>
  <c r="G219" i="3"/>
  <c r="I27" i="3"/>
  <c r="H27" i="3"/>
  <c r="G27" i="3"/>
  <c r="I189" i="3"/>
  <c r="H221" i="3"/>
  <c r="H189" i="3"/>
  <c r="H173" i="3"/>
  <c r="I181" i="3"/>
  <c r="H181" i="3"/>
  <c r="H205" i="3"/>
  <c r="G205" i="3"/>
  <c r="I197" i="3"/>
  <c r="F205" i="3"/>
  <c r="H197" i="3"/>
  <c r="I226" i="3"/>
  <c r="F221" i="3"/>
  <c r="G218" i="3"/>
  <c r="H209" i="3"/>
  <c r="F202" i="3"/>
  <c r="F197" i="3"/>
  <c r="H194" i="3"/>
  <c r="F191" i="3"/>
  <c r="F185" i="3"/>
  <c r="I178" i="3"/>
  <c r="G169" i="3"/>
  <c r="F169" i="3"/>
  <c r="F226" i="3"/>
  <c r="G201" i="3"/>
  <c r="G209" i="3"/>
  <c r="F194" i="3"/>
  <c r="H178" i="3"/>
  <c r="I218" i="3"/>
  <c r="H218" i="3"/>
  <c r="F210" i="3"/>
  <c r="H201" i="3"/>
  <c r="H217" i="3"/>
  <c r="F209" i="3"/>
  <c r="H193" i="3"/>
  <c r="I183" i="3"/>
  <c r="H225" i="3"/>
  <c r="G217" i="3"/>
  <c r="F201" i="3"/>
  <c r="G193" i="3"/>
  <c r="I186" i="3"/>
  <c r="H183" i="3"/>
  <c r="H177" i="3"/>
  <c r="G225" i="3"/>
  <c r="F217" i="3"/>
  <c r="I210" i="3"/>
  <c r="H206" i="3"/>
  <c r="F193" i="3"/>
  <c r="H186" i="3"/>
  <c r="G183" i="3"/>
  <c r="G177" i="3"/>
  <c r="I170" i="3"/>
  <c r="H226" i="3"/>
  <c r="F199" i="3"/>
  <c r="I213" i="3"/>
  <c r="G198" i="3"/>
  <c r="F190" i="3"/>
  <c r="G182" i="3"/>
  <c r="G174" i="3"/>
  <c r="H214" i="3"/>
  <c r="G166" i="3"/>
  <c r="F228" i="3"/>
  <c r="H213" i="3"/>
  <c r="F198" i="3"/>
  <c r="H190" i="3"/>
  <c r="F182" i="3"/>
  <c r="F174" i="3"/>
  <c r="F166" i="3"/>
  <c r="G214" i="3"/>
  <c r="G213" i="3"/>
  <c r="G206" i="3"/>
  <c r="G221" i="3"/>
  <c r="H228" i="3"/>
  <c r="G228" i="3"/>
  <c r="H223" i="3"/>
  <c r="G223" i="3"/>
  <c r="I215" i="3"/>
  <c r="F223" i="3"/>
  <c r="H215" i="3"/>
  <c r="G222" i="3"/>
  <c r="G215" i="3"/>
  <c r="I207" i="3"/>
  <c r="F222" i="3"/>
  <c r="H207" i="3"/>
  <c r="I199" i="3"/>
  <c r="G207" i="3"/>
  <c r="H199" i="3"/>
  <c r="I191" i="3"/>
  <c r="F177" i="3"/>
  <c r="G167" i="3"/>
  <c r="I208" i="3"/>
  <c r="G202" i="3"/>
  <c r="I200" i="3"/>
  <c r="G194" i="3"/>
  <c r="I192" i="3"/>
  <c r="G186" i="3"/>
  <c r="I184" i="3"/>
  <c r="G178" i="3"/>
  <c r="I176" i="3"/>
  <c r="G170" i="3"/>
  <c r="I168" i="3"/>
  <c r="I219" i="3"/>
  <c r="H216" i="3"/>
  <c r="I211" i="3"/>
  <c r="H208" i="3"/>
  <c r="I203" i="3"/>
  <c r="H200" i="3"/>
  <c r="I195" i="3"/>
  <c r="H192" i="3"/>
  <c r="I187" i="3"/>
  <c r="H184" i="3"/>
  <c r="I179" i="3"/>
  <c r="H176" i="3"/>
  <c r="I171" i="3"/>
  <c r="H168" i="3"/>
  <c r="I224" i="3"/>
  <c r="I216" i="3"/>
  <c r="H227" i="3"/>
  <c r="G216" i="3"/>
  <c r="I214" i="3"/>
  <c r="H211" i="3"/>
  <c r="G200" i="3"/>
  <c r="I198" i="3"/>
  <c r="H195" i="3"/>
  <c r="G192" i="3"/>
  <c r="I190" i="3"/>
  <c r="H187" i="3"/>
  <c r="G184" i="3"/>
  <c r="I182" i="3"/>
  <c r="H179" i="3"/>
  <c r="G176" i="3"/>
  <c r="I174" i="3"/>
  <c r="H171" i="3"/>
  <c r="G168" i="3"/>
  <c r="I166" i="3"/>
  <c r="I227" i="3"/>
  <c r="H224" i="3"/>
  <c r="G224" i="3"/>
  <c r="I222" i="3"/>
  <c r="H219" i="3"/>
  <c r="G208" i="3"/>
  <c r="I206" i="3"/>
  <c r="H203" i="3"/>
  <c r="F107" i="3"/>
  <c r="F106" i="3"/>
  <c r="I107" i="3"/>
  <c r="G106" i="3"/>
  <c r="H106" i="3"/>
  <c r="G107" i="3"/>
  <c r="E102" i="3"/>
  <c r="H102" i="3" s="1"/>
  <c r="E103" i="3"/>
  <c r="F103" i="3" s="1"/>
  <c r="E104" i="3"/>
  <c r="F104" i="3" s="1"/>
  <c r="E105" i="3"/>
  <c r="I105" i="3" s="1"/>
  <c r="E108" i="3"/>
  <c r="G108" i="3" s="1"/>
  <c r="E109" i="3"/>
  <c r="F109" i="3" s="1"/>
  <c r="G94" i="2"/>
  <c r="H94" i="2"/>
  <c r="I94" i="2"/>
  <c r="J94" i="2"/>
  <c r="G93" i="2"/>
  <c r="H93" i="2"/>
  <c r="I93" i="2"/>
  <c r="J93" i="2"/>
  <c r="G92" i="2"/>
  <c r="H92" i="2"/>
  <c r="I92" i="2"/>
  <c r="J92" i="2"/>
  <c r="G91" i="2"/>
  <c r="H91" i="2"/>
  <c r="I91" i="2"/>
  <c r="J91" i="2"/>
  <c r="E100" i="3"/>
  <c r="F100" i="3" s="1"/>
  <c r="E101" i="3"/>
  <c r="I101" i="3" s="1"/>
  <c r="J90" i="2"/>
  <c r="I90" i="2"/>
  <c r="H90" i="2"/>
  <c r="G90" i="2"/>
  <c r="J89" i="2"/>
  <c r="I89" i="2"/>
  <c r="H89" i="2"/>
  <c r="G89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97" i="2"/>
  <c r="J98" i="2"/>
  <c r="J99" i="2"/>
  <c r="J100" i="2"/>
  <c r="J101" i="2"/>
  <c r="J102" i="2"/>
  <c r="J103" i="2"/>
  <c r="J104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39" i="2"/>
  <c r="J140" i="2"/>
  <c r="J141" i="2"/>
  <c r="J142" i="2"/>
  <c r="J143" i="2"/>
  <c r="J144" i="2"/>
  <c r="J3" i="2"/>
  <c r="I15" i="2"/>
  <c r="H15" i="2"/>
  <c r="G15" i="2"/>
  <c r="E17" i="3"/>
  <c r="I17" i="3" s="1"/>
  <c r="E118" i="3"/>
  <c r="E117" i="3"/>
  <c r="E116" i="3"/>
  <c r="E112" i="3"/>
  <c r="E111" i="3"/>
  <c r="E110" i="3"/>
  <c r="E99" i="3"/>
  <c r="E98" i="3"/>
  <c r="E97" i="3"/>
  <c r="E96" i="3"/>
  <c r="E95" i="3"/>
  <c r="E94" i="3"/>
  <c r="E93" i="3"/>
  <c r="E92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I75" i="3" s="1"/>
  <c r="E74" i="3"/>
  <c r="H74" i="3" s="1"/>
  <c r="E73" i="3"/>
  <c r="I73" i="3" s="1"/>
  <c r="E72" i="3"/>
  <c r="I72" i="3" s="1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3" i="3"/>
  <c r="E22" i="3"/>
  <c r="E21" i="3"/>
  <c r="E20" i="3"/>
  <c r="E19" i="3"/>
  <c r="E18" i="3"/>
  <c r="E16" i="3"/>
  <c r="E15" i="3"/>
  <c r="E14" i="3"/>
  <c r="E13" i="3"/>
  <c r="E12" i="3"/>
  <c r="E11" i="3"/>
  <c r="E10" i="3"/>
  <c r="E9" i="3"/>
  <c r="E8" i="3"/>
  <c r="E7" i="3"/>
  <c r="H7" i="3" s="1"/>
  <c r="E6" i="3"/>
  <c r="E5" i="3"/>
  <c r="E122" i="3"/>
  <c r="F127" i="2"/>
  <c r="J127" i="2" s="1"/>
  <c r="F128" i="2"/>
  <c r="J128" i="2" s="1"/>
  <c r="F129" i="2"/>
  <c r="J129" i="2" s="1"/>
  <c r="F130" i="2"/>
  <c r="J130" i="2" s="1"/>
  <c r="F131" i="2"/>
  <c r="J131" i="2" s="1"/>
  <c r="F132" i="2"/>
  <c r="J132" i="2" s="1"/>
  <c r="F133" i="2"/>
  <c r="J133" i="2" s="1"/>
  <c r="F134" i="2"/>
  <c r="J134" i="2" s="1"/>
  <c r="F135" i="2"/>
  <c r="J135" i="2" s="1"/>
  <c r="F136" i="2"/>
  <c r="J136" i="2" s="1"/>
  <c r="F137" i="2"/>
  <c r="J137" i="2" s="1"/>
  <c r="F138" i="2"/>
  <c r="J138" i="2" s="1"/>
  <c r="F126" i="2"/>
  <c r="J126" i="2" s="1"/>
  <c r="E144" i="3"/>
  <c r="E149" i="3"/>
  <c r="E150" i="3"/>
  <c r="E15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I5" i="2"/>
  <c r="H5" i="2"/>
  <c r="G5" i="2"/>
  <c r="E146" i="3" l="1"/>
  <c r="E155" i="3"/>
  <c r="E145" i="3"/>
  <c r="E147" i="3"/>
  <c r="E154" i="3"/>
  <c r="E153" i="3"/>
  <c r="E151" i="3"/>
  <c r="E143" i="3"/>
  <c r="E148" i="3"/>
  <c r="H108" i="3"/>
  <c r="G103" i="3"/>
  <c r="I108" i="3"/>
  <c r="F108" i="3"/>
  <c r="I109" i="3"/>
  <c r="H109" i="3"/>
  <c r="G109" i="3"/>
  <c r="H103" i="3"/>
  <c r="G102" i="3"/>
  <c r="H105" i="3"/>
  <c r="G105" i="3"/>
  <c r="I103" i="3"/>
  <c r="F102" i="3"/>
  <c r="F105" i="3"/>
  <c r="I104" i="3"/>
  <c r="H104" i="3"/>
  <c r="G104" i="3"/>
  <c r="I102" i="3"/>
  <c r="I100" i="3"/>
  <c r="H100" i="3"/>
  <c r="H101" i="3"/>
  <c r="G101" i="3"/>
  <c r="F101" i="3"/>
  <c r="G100" i="3"/>
  <c r="F17" i="3"/>
  <c r="G17" i="3"/>
  <c r="H17" i="3"/>
  <c r="F74" i="3"/>
  <c r="G74" i="3"/>
  <c r="I74" i="3"/>
  <c r="F73" i="3"/>
  <c r="F75" i="3"/>
  <c r="G73" i="3"/>
  <c r="G75" i="3"/>
  <c r="H73" i="3"/>
  <c r="H75" i="3"/>
  <c r="F72" i="3"/>
  <c r="H72" i="3"/>
  <c r="G72" i="3"/>
  <c r="I7" i="3"/>
  <c r="F7" i="3"/>
  <c r="G7" i="3"/>
  <c r="B2" i="4" l="1"/>
  <c r="B2" i="3"/>
  <c r="I22" i="4"/>
  <c r="H22" i="4"/>
  <c r="G22" i="4"/>
  <c r="F22" i="4"/>
  <c r="I21" i="4"/>
  <c r="H21" i="4"/>
  <c r="G21" i="4"/>
  <c r="F21" i="4"/>
  <c r="I20" i="4"/>
  <c r="H20" i="4"/>
  <c r="G20" i="4"/>
  <c r="F20" i="4"/>
  <c r="I19" i="4"/>
  <c r="H19" i="4"/>
  <c r="G19" i="4"/>
  <c r="F19" i="4"/>
  <c r="I18" i="4"/>
  <c r="H18" i="4"/>
  <c r="G18" i="4"/>
  <c r="F18" i="4"/>
  <c r="I17" i="4"/>
  <c r="H17" i="4"/>
  <c r="G17" i="4"/>
  <c r="F17" i="4"/>
  <c r="I16" i="4"/>
  <c r="H16" i="4"/>
  <c r="G16" i="4"/>
  <c r="F16" i="4"/>
  <c r="I15" i="4"/>
  <c r="H15" i="4"/>
  <c r="G15" i="4"/>
  <c r="F15" i="4"/>
  <c r="I14" i="4"/>
  <c r="H14" i="4"/>
  <c r="G14" i="4"/>
  <c r="F14" i="4"/>
  <c r="I13" i="4"/>
  <c r="H13" i="4"/>
  <c r="G13" i="4"/>
  <c r="F13" i="4"/>
  <c r="I12" i="4"/>
  <c r="H12" i="4"/>
  <c r="G12" i="4"/>
  <c r="F12" i="4"/>
  <c r="I8" i="4"/>
  <c r="H8" i="4"/>
  <c r="G8" i="4"/>
  <c r="F8" i="4"/>
  <c r="I7" i="4"/>
  <c r="H7" i="4"/>
  <c r="G7" i="4"/>
  <c r="F7" i="4"/>
  <c r="I6" i="4"/>
  <c r="H6" i="4"/>
  <c r="G6" i="4"/>
  <c r="F6" i="4"/>
  <c r="I5" i="4"/>
  <c r="H5" i="4"/>
  <c r="G5" i="4"/>
  <c r="F5" i="4"/>
  <c r="F5" i="3"/>
  <c r="G5" i="3"/>
  <c r="H5" i="3"/>
  <c r="I5" i="3"/>
  <c r="F6" i="3"/>
  <c r="G6" i="3"/>
  <c r="H6" i="3"/>
  <c r="I6" i="3"/>
  <c r="F8" i="3"/>
  <c r="G8" i="3"/>
  <c r="H8" i="3"/>
  <c r="I8" i="3"/>
  <c r="F9" i="3"/>
  <c r="G9" i="3"/>
  <c r="H9" i="3"/>
  <c r="I9" i="3"/>
  <c r="F10" i="3"/>
  <c r="G10" i="3"/>
  <c r="H10" i="3"/>
  <c r="I10" i="3"/>
  <c r="F11" i="3"/>
  <c r="G11" i="3"/>
  <c r="H11" i="3"/>
  <c r="I11" i="3"/>
  <c r="F12" i="3"/>
  <c r="G12" i="3"/>
  <c r="H12" i="3"/>
  <c r="I12" i="3"/>
  <c r="F13" i="3"/>
  <c r="G13" i="3"/>
  <c r="H13" i="3"/>
  <c r="I13" i="3"/>
  <c r="F14" i="3"/>
  <c r="G14" i="3"/>
  <c r="H14" i="3"/>
  <c r="I14" i="3"/>
  <c r="F15" i="3"/>
  <c r="G15" i="3"/>
  <c r="H15" i="3"/>
  <c r="I15" i="3"/>
  <c r="F16" i="3"/>
  <c r="G16" i="3"/>
  <c r="H16" i="3"/>
  <c r="I16" i="3"/>
  <c r="F18" i="3"/>
  <c r="G18" i="3"/>
  <c r="H18" i="3"/>
  <c r="I18" i="3"/>
  <c r="F19" i="3"/>
  <c r="G19" i="3"/>
  <c r="H19" i="3"/>
  <c r="I19" i="3"/>
  <c r="F20" i="3"/>
  <c r="G20" i="3"/>
  <c r="H20" i="3"/>
  <c r="I20" i="3"/>
  <c r="F21" i="3"/>
  <c r="G21" i="3"/>
  <c r="H21" i="3"/>
  <c r="I21" i="3"/>
  <c r="F22" i="3"/>
  <c r="G22" i="3"/>
  <c r="H22" i="3"/>
  <c r="I22" i="3"/>
  <c r="F23" i="3"/>
  <c r="G23" i="3"/>
  <c r="H23" i="3"/>
  <c r="I23" i="3"/>
  <c r="F28" i="3"/>
  <c r="G28" i="3"/>
  <c r="H28" i="3"/>
  <c r="I28" i="3"/>
  <c r="F29" i="3"/>
  <c r="G29" i="3"/>
  <c r="H29" i="3"/>
  <c r="I29" i="3"/>
  <c r="F30" i="3"/>
  <c r="G30" i="3"/>
  <c r="H30" i="3"/>
  <c r="I30" i="3"/>
  <c r="F31" i="3"/>
  <c r="G31" i="3"/>
  <c r="H31" i="3"/>
  <c r="I31" i="3"/>
  <c r="F32" i="3"/>
  <c r="G32" i="3"/>
  <c r="H32" i="3"/>
  <c r="I32" i="3"/>
  <c r="F33" i="3"/>
  <c r="G33" i="3"/>
  <c r="H33" i="3"/>
  <c r="I33" i="3"/>
  <c r="F34" i="3"/>
  <c r="G34" i="3"/>
  <c r="H34" i="3"/>
  <c r="I34" i="3"/>
  <c r="F35" i="3"/>
  <c r="G35" i="3"/>
  <c r="H35" i="3"/>
  <c r="I35" i="3"/>
  <c r="F36" i="3"/>
  <c r="G36" i="3"/>
  <c r="H36" i="3"/>
  <c r="I36" i="3"/>
  <c r="F37" i="3"/>
  <c r="G37" i="3"/>
  <c r="H37" i="3"/>
  <c r="I37" i="3"/>
  <c r="F38" i="3"/>
  <c r="G38" i="3"/>
  <c r="H38" i="3"/>
  <c r="I38" i="3"/>
  <c r="F39" i="3"/>
  <c r="G39" i="3"/>
  <c r="H39" i="3"/>
  <c r="I39" i="3"/>
  <c r="F40" i="3"/>
  <c r="G40" i="3"/>
  <c r="H40" i="3"/>
  <c r="I40" i="3"/>
  <c r="F41" i="3"/>
  <c r="G41" i="3"/>
  <c r="H41" i="3"/>
  <c r="I41" i="3"/>
  <c r="F42" i="3"/>
  <c r="G42" i="3"/>
  <c r="H42" i="3"/>
  <c r="I42" i="3"/>
  <c r="F43" i="3"/>
  <c r="G43" i="3"/>
  <c r="H43" i="3"/>
  <c r="I43" i="3"/>
  <c r="F44" i="3"/>
  <c r="G44" i="3"/>
  <c r="H44" i="3"/>
  <c r="I44" i="3"/>
  <c r="F45" i="3"/>
  <c r="G45" i="3"/>
  <c r="H45" i="3"/>
  <c r="I45" i="3"/>
  <c r="F46" i="3"/>
  <c r="G46" i="3"/>
  <c r="H46" i="3"/>
  <c r="I46" i="3"/>
  <c r="F47" i="3"/>
  <c r="G47" i="3"/>
  <c r="H47" i="3"/>
  <c r="I47" i="3"/>
  <c r="F48" i="3"/>
  <c r="G48" i="3"/>
  <c r="H48" i="3"/>
  <c r="I48" i="3"/>
  <c r="F49" i="3"/>
  <c r="G49" i="3"/>
  <c r="H49" i="3"/>
  <c r="I49" i="3"/>
  <c r="F50" i="3"/>
  <c r="G50" i="3"/>
  <c r="H50" i="3"/>
  <c r="I50" i="3"/>
  <c r="F51" i="3"/>
  <c r="G51" i="3"/>
  <c r="H51" i="3"/>
  <c r="I51" i="3"/>
  <c r="F52" i="3"/>
  <c r="G52" i="3"/>
  <c r="H52" i="3"/>
  <c r="I52" i="3"/>
  <c r="F53" i="3"/>
  <c r="G53" i="3"/>
  <c r="H53" i="3"/>
  <c r="I53" i="3"/>
  <c r="F54" i="3"/>
  <c r="G54" i="3"/>
  <c r="H54" i="3"/>
  <c r="I54" i="3"/>
  <c r="F55" i="3"/>
  <c r="G55" i="3"/>
  <c r="H55" i="3"/>
  <c r="I55" i="3"/>
  <c r="F56" i="3"/>
  <c r="G56" i="3"/>
  <c r="H56" i="3"/>
  <c r="I56" i="3"/>
  <c r="F57" i="3"/>
  <c r="G57" i="3"/>
  <c r="H57" i="3"/>
  <c r="I57" i="3"/>
  <c r="F58" i="3"/>
  <c r="G58" i="3"/>
  <c r="H58" i="3"/>
  <c r="I58" i="3"/>
  <c r="F59" i="3"/>
  <c r="G59" i="3"/>
  <c r="H59" i="3"/>
  <c r="I59" i="3"/>
  <c r="F60" i="3"/>
  <c r="G60" i="3"/>
  <c r="H60" i="3"/>
  <c r="I60" i="3"/>
  <c r="F61" i="3"/>
  <c r="G61" i="3"/>
  <c r="H61" i="3"/>
  <c r="I61" i="3"/>
  <c r="F62" i="3"/>
  <c r="G62" i="3"/>
  <c r="H62" i="3"/>
  <c r="I62" i="3"/>
  <c r="F63" i="3"/>
  <c r="G63" i="3"/>
  <c r="H63" i="3"/>
  <c r="I63" i="3"/>
  <c r="F64" i="3"/>
  <c r="G64" i="3"/>
  <c r="H64" i="3"/>
  <c r="I64" i="3"/>
  <c r="F65" i="3"/>
  <c r="G65" i="3"/>
  <c r="H65" i="3"/>
  <c r="I65" i="3"/>
  <c r="F66" i="3"/>
  <c r="G66" i="3"/>
  <c r="H66" i="3"/>
  <c r="I66" i="3"/>
  <c r="F67" i="3"/>
  <c r="G67" i="3"/>
  <c r="H67" i="3"/>
  <c r="I67" i="3"/>
  <c r="F68" i="3"/>
  <c r="G68" i="3"/>
  <c r="H68" i="3"/>
  <c r="I68" i="3"/>
  <c r="F76" i="3"/>
  <c r="G76" i="3"/>
  <c r="H76" i="3"/>
  <c r="I76" i="3"/>
  <c r="F77" i="3"/>
  <c r="G77" i="3"/>
  <c r="H77" i="3"/>
  <c r="I77" i="3"/>
  <c r="F78" i="3"/>
  <c r="G78" i="3"/>
  <c r="H78" i="3"/>
  <c r="I78" i="3"/>
  <c r="F79" i="3"/>
  <c r="G79" i="3"/>
  <c r="H79" i="3"/>
  <c r="I79" i="3"/>
  <c r="F80" i="3"/>
  <c r="G80" i="3"/>
  <c r="H80" i="3"/>
  <c r="I80" i="3"/>
  <c r="F81" i="3"/>
  <c r="G81" i="3"/>
  <c r="H81" i="3"/>
  <c r="I81" i="3"/>
  <c r="F82" i="3"/>
  <c r="G82" i="3"/>
  <c r="H82" i="3"/>
  <c r="I82" i="3"/>
  <c r="F83" i="3"/>
  <c r="G83" i="3"/>
  <c r="H83" i="3"/>
  <c r="I83" i="3"/>
  <c r="F84" i="3"/>
  <c r="G84" i="3"/>
  <c r="H84" i="3"/>
  <c r="I84" i="3"/>
  <c r="F85" i="3"/>
  <c r="G85" i="3"/>
  <c r="H85" i="3"/>
  <c r="I85" i="3"/>
  <c r="F86" i="3"/>
  <c r="G86" i="3"/>
  <c r="H86" i="3"/>
  <c r="I86" i="3"/>
  <c r="F87" i="3"/>
  <c r="G87" i="3"/>
  <c r="H87" i="3"/>
  <c r="I87" i="3"/>
  <c r="F88" i="3"/>
  <c r="G88" i="3"/>
  <c r="H88" i="3"/>
  <c r="I88" i="3"/>
  <c r="F92" i="3"/>
  <c r="G92" i="3"/>
  <c r="H92" i="3"/>
  <c r="I92" i="3"/>
  <c r="F93" i="3"/>
  <c r="G93" i="3"/>
  <c r="H93" i="3"/>
  <c r="I93" i="3"/>
  <c r="F94" i="3"/>
  <c r="G94" i="3"/>
  <c r="H94" i="3"/>
  <c r="I94" i="3"/>
  <c r="F95" i="3"/>
  <c r="G95" i="3"/>
  <c r="H95" i="3"/>
  <c r="I95" i="3"/>
  <c r="F96" i="3"/>
  <c r="G96" i="3"/>
  <c r="H96" i="3"/>
  <c r="I96" i="3"/>
  <c r="F97" i="3"/>
  <c r="G97" i="3"/>
  <c r="H97" i="3"/>
  <c r="I97" i="3"/>
  <c r="F98" i="3"/>
  <c r="G98" i="3"/>
  <c r="H98" i="3"/>
  <c r="I98" i="3"/>
  <c r="F99" i="3"/>
  <c r="G99" i="3"/>
  <c r="H99" i="3"/>
  <c r="I99" i="3"/>
  <c r="F110" i="3"/>
  <c r="G110" i="3"/>
  <c r="H110" i="3"/>
  <c r="I110" i="3"/>
  <c r="F111" i="3"/>
  <c r="G111" i="3"/>
  <c r="H111" i="3"/>
  <c r="I111" i="3"/>
  <c r="F112" i="3"/>
  <c r="G112" i="3"/>
  <c r="H112" i="3"/>
  <c r="I112" i="3"/>
  <c r="F116" i="3"/>
  <c r="G116" i="3"/>
  <c r="H116" i="3"/>
  <c r="I116" i="3"/>
  <c r="F117" i="3"/>
  <c r="G117" i="3"/>
  <c r="H117" i="3"/>
  <c r="I117" i="3"/>
  <c r="F118" i="3"/>
  <c r="G118" i="3"/>
  <c r="H118" i="3"/>
  <c r="I118" i="3"/>
  <c r="F122" i="3"/>
  <c r="G122" i="3"/>
  <c r="H122" i="3"/>
  <c r="I122" i="3"/>
  <c r="F123" i="3"/>
  <c r="G123" i="3"/>
  <c r="H123" i="3"/>
  <c r="I123" i="3"/>
  <c r="F124" i="3"/>
  <c r="G124" i="3"/>
  <c r="H124" i="3"/>
  <c r="I124" i="3"/>
  <c r="F125" i="3"/>
  <c r="G125" i="3"/>
  <c r="H125" i="3"/>
  <c r="I125" i="3"/>
  <c r="F126" i="3"/>
  <c r="G126" i="3"/>
  <c r="H126" i="3"/>
  <c r="I126" i="3"/>
  <c r="F127" i="3"/>
  <c r="G127" i="3"/>
  <c r="H127" i="3"/>
  <c r="I127" i="3"/>
  <c r="F128" i="3"/>
  <c r="G128" i="3"/>
  <c r="H128" i="3"/>
  <c r="I128" i="3"/>
  <c r="F129" i="3"/>
  <c r="G129" i="3"/>
  <c r="H129" i="3"/>
  <c r="I129" i="3"/>
  <c r="F130" i="3"/>
  <c r="G130" i="3"/>
  <c r="H130" i="3"/>
  <c r="I130" i="3"/>
  <c r="F131" i="3"/>
  <c r="G131" i="3"/>
  <c r="H131" i="3"/>
  <c r="I131" i="3"/>
  <c r="F132" i="3"/>
  <c r="G132" i="3"/>
  <c r="H132" i="3"/>
  <c r="I132" i="3"/>
  <c r="F133" i="3"/>
  <c r="G133" i="3"/>
  <c r="H133" i="3"/>
  <c r="I133" i="3"/>
  <c r="F134" i="3"/>
  <c r="G134" i="3"/>
  <c r="H134" i="3"/>
  <c r="I134" i="3"/>
  <c r="F135" i="3"/>
  <c r="G135" i="3"/>
  <c r="H135" i="3"/>
  <c r="I135" i="3"/>
  <c r="F136" i="3"/>
  <c r="G136" i="3"/>
  <c r="H136" i="3"/>
  <c r="I136" i="3"/>
  <c r="F137" i="3"/>
  <c r="G137" i="3"/>
  <c r="H137" i="3"/>
  <c r="I137" i="3"/>
  <c r="F138" i="3"/>
  <c r="G138" i="3"/>
  <c r="H138" i="3"/>
  <c r="I138" i="3"/>
  <c r="F139" i="3"/>
  <c r="G139" i="3"/>
  <c r="H139" i="3"/>
  <c r="I139" i="3"/>
  <c r="F143" i="3"/>
  <c r="G143" i="3"/>
  <c r="H143" i="3"/>
  <c r="I143" i="3"/>
  <c r="F144" i="3"/>
  <c r="G144" i="3"/>
  <c r="H144" i="3"/>
  <c r="I144" i="3"/>
  <c r="F145" i="3"/>
  <c r="G145" i="3"/>
  <c r="H145" i="3"/>
  <c r="I145" i="3"/>
  <c r="F146" i="3"/>
  <c r="G146" i="3"/>
  <c r="H146" i="3"/>
  <c r="I146" i="3"/>
  <c r="F147" i="3"/>
  <c r="G147" i="3"/>
  <c r="H147" i="3"/>
  <c r="I147" i="3"/>
  <c r="F148" i="3"/>
  <c r="G148" i="3"/>
  <c r="H148" i="3"/>
  <c r="I148" i="3"/>
  <c r="F149" i="3"/>
  <c r="G149" i="3"/>
  <c r="H149" i="3"/>
  <c r="I149" i="3"/>
  <c r="F150" i="3"/>
  <c r="G150" i="3"/>
  <c r="H150" i="3"/>
  <c r="I150" i="3"/>
  <c r="F151" i="3"/>
  <c r="G151" i="3"/>
  <c r="H151" i="3"/>
  <c r="I151" i="3"/>
  <c r="F152" i="3"/>
  <c r="G152" i="3"/>
  <c r="H152" i="3"/>
  <c r="I152" i="3"/>
  <c r="F153" i="3"/>
  <c r="G153" i="3"/>
  <c r="H153" i="3"/>
  <c r="I153" i="3"/>
  <c r="F154" i="3"/>
  <c r="G154" i="3"/>
  <c r="H154" i="3"/>
  <c r="I154" i="3"/>
  <c r="F155" i="3"/>
  <c r="G155" i="3"/>
  <c r="H155" i="3"/>
  <c r="I155" i="3"/>
  <c r="F159" i="3"/>
  <c r="G159" i="3"/>
  <c r="H159" i="3"/>
  <c r="I159" i="3"/>
  <c r="F160" i="3"/>
  <c r="G160" i="3"/>
  <c r="H160" i="3"/>
  <c r="I160" i="3"/>
  <c r="F161" i="3"/>
  <c r="G161" i="3"/>
  <c r="H161" i="3"/>
  <c r="I161" i="3"/>
  <c r="F162" i="3"/>
  <c r="G162" i="3"/>
  <c r="H162" i="3"/>
  <c r="I162" i="3"/>
  <c r="F163" i="3"/>
  <c r="G163" i="3"/>
  <c r="H163" i="3"/>
  <c r="I163" i="3"/>
  <c r="F164" i="3"/>
  <c r="G164" i="3"/>
  <c r="H164" i="3"/>
  <c r="I164" i="3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4" i="2"/>
  <c r="I103" i="2"/>
  <c r="I102" i="2"/>
  <c r="I101" i="2"/>
  <c r="I100" i="2"/>
  <c r="I99" i="2"/>
  <c r="I98" i="2"/>
  <c r="I97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1" i="2"/>
  <c r="I20" i="2"/>
  <c r="I19" i="2"/>
  <c r="I18" i="2"/>
  <c r="I17" i="2"/>
  <c r="I16" i="2"/>
  <c r="I14" i="2"/>
  <c r="I13" i="2"/>
  <c r="I12" i="2"/>
  <c r="I11" i="2"/>
  <c r="I10" i="2"/>
  <c r="I9" i="2"/>
  <c r="I8" i="2"/>
  <c r="I7" i="2"/>
  <c r="I6" i="2"/>
  <c r="I4" i="2"/>
  <c r="I3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4" i="2"/>
  <c r="H103" i="2"/>
  <c r="H102" i="2"/>
  <c r="H101" i="2"/>
  <c r="H100" i="2"/>
  <c r="H99" i="2"/>
  <c r="H98" i="2"/>
  <c r="H97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1" i="2"/>
  <c r="H20" i="2"/>
  <c r="H19" i="2"/>
  <c r="H18" i="2"/>
  <c r="H17" i="2"/>
  <c r="H16" i="2"/>
  <c r="H14" i="2"/>
  <c r="H13" i="2"/>
  <c r="H12" i="2"/>
  <c r="H11" i="2"/>
  <c r="H10" i="2"/>
  <c r="H9" i="2"/>
  <c r="H8" i="2"/>
  <c r="H7" i="2"/>
  <c r="H6" i="2"/>
  <c r="H4" i="2"/>
  <c r="H3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4" i="2"/>
  <c r="G103" i="2"/>
  <c r="G102" i="2"/>
  <c r="G101" i="2"/>
  <c r="G100" i="2"/>
  <c r="G99" i="2"/>
  <c r="G98" i="2"/>
  <c r="G97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1" i="2"/>
  <c r="G20" i="2"/>
  <c r="G19" i="2"/>
  <c r="G18" i="2"/>
  <c r="G17" i="2"/>
  <c r="G16" i="2"/>
  <c r="G14" i="2"/>
  <c r="G13" i="2"/>
  <c r="G12" i="2"/>
  <c r="G11" i="2"/>
  <c r="G10" i="2"/>
  <c r="G9" i="2"/>
  <c r="G8" i="2"/>
  <c r="G7" i="2"/>
  <c r="G6" i="2"/>
  <c r="G4" i="2"/>
  <c r="G3" i="2"/>
</calcChain>
</file>

<file path=xl/sharedStrings.xml><?xml version="1.0" encoding="utf-8"?>
<sst xmlns="http://schemas.openxmlformats.org/spreadsheetml/2006/main" count="1596" uniqueCount="637">
  <si>
    <t>Ava Bullet Tele White - 4K</t>
  </si>
  <si>
    <t>BULLET-TE-W</t>
  </si>
  <si>
    <t>Ava Bullet White, tele lens. 8MP (4K), AI-powered camera, IR and advanced microphone array, indoor and outdoor, up to 10 year warranty with an active Aware license.</t>
  </si>
  <si>
    <t>Ava Bullet Tele Black - 4K</t>
  </si>
  <si>
    <t>BULLET-TE-B</t>
  </si>
  <si>
    <t>Ava Bullet Black, tele lens. 8MP (4K), AI-powered camera, IR and advanced microphone array, indoor and outdoor, up to 10 year warranty with an active Aware license.</t>
  </si>
  <si>
    <t>Ava Quad Black</t>
  </si>
  <si>
    <t>QUAD</t>
  </si>
  <si>
    <t>Ava Quad black,  multi-sensor camera with four varifocal 5MP camera modules (20 MP), IR and HDR capable, with advanced microphone array, indoor and outdoor with IP66 and IK10 rating.</t>
  </si>
  <si>
    <t>Pendant mounting cap white</t>
  </si>
  <si>
    <t>ACC-PEN-CAP-W</t>
  </si>
  <si>
    <t>Pendant mounting cap for Ava Dome and 360 cameras. White.</t>
  </si>
  <si>
    <t>Pendant mounting cap black</t>
  </si>
  <si>
    <t>ACC-PEN-CAP-B</t>
  </si>
  <si>
    <t>Pendant mounting cap for Ava Dome and 360 cameras. Black.</t>
  </si>
  <si>
    <t>Mounting arm white</t>
  </si>
  <si>
    <t>ACC-MNT-ARM-W</t>
  </si>
  <si>
    <t>Wall mount arm for Ava Dome and 360 cameras. White.
Pendant cap (ACC-PEN-CAP-W) typically required for this part.</t>
  </si>
  <si>
    <t>Mounting arm black</t>
  </si>
  <si>
    <t>ACC-MNT-ARM-B</t>
  </si>
  <si>
    <t>Wall mount arm for Ava Dome and 360 cameras. Black.
Pendant cap (ACC-PEN-CAP-B) typically required for this part.</t>
  </si>
  <si>
    <t>Pole bracket white</t>
  </si>
  <si>
    <t>ACC-POL-BRA-W</t>
  </si>
  <si>
    <t>Pole bracket for Ava Dome and 360 cameras. White.
Pendant cap (ACC-PEN-CAP-W) and mounting arm (ACC-MNT-ARM-W) typically required for this part.</t>
  </si>
  <si>
    <t>Pole bracket black</t>
  </si>
  <si>
    <t>ACC-POL-BRA-B</t>
  </si>
  <si>
    <t>Pole bracket for Ava Dome and 360 cameras. Black.
Pendant cap (ACC-PEN-CAP-B) and mounting arm (ACC-MNT-ARM-B) typically required for this part.</t>
  </si>
  <si>
    <t>Corner bracket white</t>
  </si>
  <si>
    <t>ACC-CRN-BRA-W</t>
  </si>
  <si>
    <t>Corner bracket for Ava Dome and 360 cameras. White.
Pendant cap (ACC-PEN-CAP-W) and mounting arm (ACC-MNT-ARM-W) typically required for this part.</t>
  </si>
  <si>
    <t>Corner bracket black</t>
  </si>
  <si>
    <t>ACC-CRN-BRA-B</t>
  </si>
  <si>
    <t>Corner bracket for Ava Dome and 360 cameras. Black.
Pendant cap (ACC-PEN-CAP-B) and mounting arm (ACC-MNT-ARM-B) typically required for this part.</t>
  </si>
  <si>
    <t>Conduit adapter 3/4" White</t>
  </si>
  <si>
    <t>ACC-CON-A34-W</t>
  </si>
  <si>
    <t>Conduit adapter 3/4" for mounting 3/4" NPT or NPS electrical conduits to the camera for cable protection. White.</t>
  </si>
  <si>
    <t>Conduit adapter 3/4" Black</t>
  </si>
  <si>
    <t>ACC-CON-A34-B</t>
  </si>
  <si>
    <t>Conduit adapter 3/4" for mounting 3/4" NPT or NPS electrical conduits to the camera for cable protection. Black.</t>
  </si>
  <si>
    <t>Drop Ceiling Mount</t>
  </si>
  <si>
    <t>ACC-DRO-CEI</t>
  </si>
  <si>
    <t>Drop Ceiling mount for Ava Compact</t>
  </si>
  <si>
    <t>Quad Corner bracket</t>
  </si>
  <si>
    <t>Quad Mounting adapter</t>
  </si>
  <si>
    <t>Quad Pendant head</t>
  </si>
  <si>
    <t>Quad Pendant pipe 40cm</t>
  </si>
  <si>
    <t>Quad Pole bracket</t>
  </si>
  <si>
    <t>Quad Recessed kit</t>
  </si>
  <si>
    <t>Quad Wall mount bracket</t>
  </si>
  <si>
    <t>Cloud Connector | Appliances</t>
  </si>
  <si>
    <t>Ava A500-8TB</t>
  </si>
  <si>
    <t>APP-500-8-DG</t>
  </si>
  <si>
    <t>Ava A500-16TB</t>
  </si>
  <si>
    <t>APP-500-16-DG</t>
  </si>
  <si>
    <t>Ava A750-32TB</t>
  </si>
  <si>
    <t>APP-750-32-DG</t>
  </si>
  <si>
    <t>Ava A1000-24TB</t>
  </si>
  <si>
    <t>APP-1000-24-DG</t>
  </si>
  <si>
    <t>Ava A1000-48TB</t>
  </si>
  <si>
    <t>APP-1000-48-BT</t>
  </si>
  <si>
    <t>Ava A2000-80TB (Base-T)</t>
  </si>
  <si>
    <t>APP-2000-80-BT</t>
  </si>
  <si>
    <t>Ava A2000-160TB (Base-T)</t>
  </si>
  <si>
    <t>APP-2000-160-BT</t>
  </si>
  <si>
    <t>Ava A2000-80TB (SFP+)</t>
  </si>
  <si>
    <t>APP-2000-80-SFP</t>
  </si>
  <si>
    <t>Ava A2000-160TB (SFP+)</t>
  </si>
  <si>
    <t>APP-2000-160-SFP</t>
  </si>
  <si>
    <t>Ava A3000-80TB (Base-T)</t>
  </si>
  <si>
    <t>APP-3000-80-BT</t>
  </si>
  <si>
    <t>Ava A3000-160TB (Base-T)</t>
  </si>
  <si>
    <t>APP-3000-160-BT</t>
  </si>
  <si>
    <t>Ava A3000-80TB (SFP+)</t>
  </si>
  <si>
    <t>APP-3000-80-SFP</t>
  </si>
  <si>
    <t>Ava A3000-160TB (SFP+)</t>
  </si>
  <si>
    <t>APP-3000-160-SFP</t>
  </si>
  <si>
    <t>A1000 Mounting Rack</t>
  </si>
  <si>
    <t>APP-RCK-1000</t>
  </si>
  <si>
    <t>Mounting rack for A1000 with rail bracket and ready rails, including one C13-C14 power cable.</t>
  </si>
  <si>
    <t>Single UK power cable</t>
  </si>
  <si>
    <t>AACC-PWC-UKS</t>
  </si>
  <si>
    <t>Single US power cable</t>
  </si>
  <si>
    <t>AACC-PWC-USS</t>
  </si>
  <si>
    <t>Single EU power cable</t>
  </si>
  <si>
    <t>AACC-PWC-EUS</t>
  </si>
  <si>
    <t>Single IEC C13-C14 power cable</t>
  </si>
  <si>
    <t>AACC-PWC-IECS</t>
  </si>
  <si>
    <t>Ava Spares | Cloud Connector</t>
  </si>
  <si>
    <t>Replacement Drive 4TB</t>
  </si>
  <si>
    <t>AACC-DRV-04TB</t>
  </si>
  <si>
    <t>Replacement Drive 8TB</t>
  </si>
  <si>
    <t>AACC-DRV-08TB</t>
  </si>
  <si>
    <t>Replacement Drive 12TB</t>
  </si>
  <si>
    <t>AACC-DRV-12TB</t>
  </si>
  <si>
    <t>Replacement Drive 16TB</t>
  </si>
  <si>
    <t>AACC-DRV-16TB</t>
  </si>
  <si>
    <t>Ava Spares | Camera</t>
  </si>
  <si>
    <t>Cable Grommet, Dome/360</t>
  </si>
  <si>
    <t>SPARE-AB-01</t>
  </si>
  <si>
    <t>Cable Grommet 10-pack for Ava Dome and 360, including 1x RJ45 cap</t>
  </si>
  <si>
    <t>Bracket White, Dome/360</t>
  </si>
  <si>
    <t>SPARE-AB-04-W</t>
  </si>
  <si>
    <t>Bracket, white, for Dome and 360.</t>
  </si>
  <si>
    <t>Bracket Black, Dome/360</t>
  </si>
  <si>
    <t>SPARE-AB-04-B</t>
  </si>
  <si>
    <t>Bracket, black, for Dome and 360.</t>
  </si>
  <si>
    <t>Cable inlet covers white, Dome/360</t>
  </si>
  <si>
    <t>SPARE-AB-05-W</t>
  </si>
  <si>
    <t>Cable inlet covers, white, 5-pack, for Dome and 360.</t>
  </si>
  <si>
    <t>Cable inlet covers black, Dome/360</t>
  </si>
  <si>
    <t>SPARE-AB-05-B</t>
  </si>
  <si>
    <t>Cable inlet covers, black, 5-pack, for Dome and 360.</t>
  </si>
  <si>
    <t>Top cover Dome, white</t>
  </si>
  <si>
    <t>SPARE-AB-02-W</t>
  </si>
  <si>
    <t>Top cover Dome, white.</t>
  </si>
  <si>
    <t>Top cover Dome, black</t>
  </si>
  <si>
    <t>SPARE-AB-02-B</t>
  </si>
  <si>
    <t>Top cover Dome, black.</t>
  </si>
  <si>
    <t>Top cover 360, white</t>
  </si>
  <si>
    <t>SPARE-AC-02-W</t>
  </si>
  <si>
    <t>Top cover 360, white.</t>
  </si>
  <si>
    <t>Top cover 360, black</t>
  </si>
  <si>
    <t>SPARE-AC-02-B</t>
  </si>
  <si>
    <t>Top cover 360, black.</t>
  </si>
  <si>
    <t>Top cover Compact Dome, white</t>
  </si>
  <si>
    <t>SPARE-AD-01-W</t>
  </si>
  <si>
    <t>Top cover Compact Dome, white.</t>
  </si>
  <si>
    <t>Top cover Compact Dome, black</t>
  </si>
  <si>
    <t>SPARE-AD-01-B</t>
  </si>
  <si>
    <t>Top cover Compact Dome, black.</t>
  </si>
  <si>
    <t>Ava Warranty for A500-8TB</t>
  </si>
  <si>
    <t>AVA-SVCS-APP-W5YR-5008DG</t>
  </si>
  <si>
    <t>5 year total warranty for Appliances. Must be purchased at the time of original purchase.</t>
  </si>
  <si>
    <t>Ava Warranty for  A500-16TB</t>
  </si>
  <si>
    <t>AVA-SVCS-APP-W5YR-50016DG</t>
  </si>
  <si>
    <t>Ava  Warranty for A750-32TB</t>
  </si>
  <si>
    <t>AVA-SVCS-APP-W5YR-75032DG</t>
  </si>
  <si>
    <t>Ava  Warranty for  A1000-24TB</t>
  </si>
  <si>
    <t>AVA-SVCS-APP-W5YR-100024DG</t>
  </si>
  <si>
    <t>Ava  Warranty for A1000-48TB</t>
  </si>
  <si>
    <t>AVA-SVCS-APP-W5YR-100048BT</t>
  </si>
  <si>
    <t>Ava  Warranty for A2000-80TB (Base-T)</t>
  </si>
  <si>
    <t>AVA-SVCS-APP-W5YR-200080BT</t>
  </si>
  <si>
    <t>Ava  Warranty for A2000-160TB (Base-T)</t>
  </si>
  <si>
    <t>AVA-SVCS-APP-W5YR-2000160BT</t>
  </si>
  <si>
    <t>Ava Warranty for  A2000-80TB (SFP+)</t>
  </si>
  <si>
    <t>AVA-SVCS-APP-W5YR-200080SFP</t>
  </si>
  <si>
    <t>Ava  Warranty for A2000-160TB (SFP+)</t>
  </si>
  <si>
    <t>AVA-SVCS-APP-W5YR-2000160SFP</t>
  </si>
  <si>
    <t>Ava Warranty for  A3000-80TB (Base-T)</t>
  </si>
  <si>
    <t>AVA-SVCS-APP-W5YR-300080BT</t>
  </si>
  <si>
    <t>Ava  Warranty for A3000-160TB (Base-T)</t>
  </si>
  <si>
    <t>AVA-SVCS-APP-W5YR-3000160BT</t>
  </si>
  <si>
    <t>Ava Warranty for  A3000-80TB (SFP+)</t>
  </si>
  <si>
    <t>AVA-SVCS-APP-W5YR-300080SFP</t>
  </si>
  <si>
    <t>Ava  Warranty for A3000-160TB (SFP+)</t>
  </si>
  <si>
    <t>AVA-SVCS-APP-W5YR-3000160SFP</t>
  </si>
  <si>
    <t>Ava Sensors</t>
  </si>
  <si>
    <t>Ava Generic Sensor License (per channel) - 1 Year</t>
  </si>
  <si>
    <t>LIC-SEN-CHAN-1Y</t>
  </si>
  <si>
    <t>Subscription for single-channel sensors connected to Ava Aware.</t>
  </si>
  <si>
    <t>Ava Generic Sensor License (per channel) - 3 Year</t>
  </si>
  <si>
    <t>LIC-SEN-CHAN-3Y</t>
  </si>
  <si>
    <t>Ava Generic Sensor License (per channel) - 5 Year</t>
  </si>
  <si>
    <t>LIC-SEN-CHAN-5Y</t>
  </si>
  <si>
    <t>Ava Sensor License (Halo) - 1 Year</t>
  </si>
  <si>
    <t>LIC-SEN-HALO-1Y</t>
  </si>
  <si>
    <t>Subscription for a single IPVideo Corporation Halo sensor connected to Aware.</t>
  </si>
  <si>
    <t>Ava Sensor License (Halo) - 3 Year</t>
  </si>
  <si>
    <t>LIC-SEN-HALO-3Y</t>
  </si>
  <si>
    <t>Ava Sensor License (Halo) - 5 Year</t>
  </si>
  <si>
    <t>LIC-SEN-HALO-5Y</t>
  </si>
  <si>
    <t>DT-SEN-TACTOUCH</t>
  </si>
  <si>
    <t>DT-SEN-WATER</t>
  </si>
  <si>
    <t>DT-SEN-HUM</t>
  </si>
  <si>
    <t>DT-SEN-TOUCH</t>
  </si>
  <si>
    <t>DT-SEN-PROX</t>
  </si>
  <si>
    <t>DT-SEN-TEMPV2</t>
  </si>
  <si>
    <t>DT-EXT-RANGE</t>
  </si>
  <si>
    <t>The Range Extender is a passive wireless external antenna that increases the connection between a sensor and a Cloud Connector up to quadruple the range.</t>
  </si>
  <si>
    <t>DT-EXT-AMBRANGE</t>
  </si>
  <si>
    <t>The Ambient Range Extender is designed to measure the air temperature in environments with metal surfaces.</t>
  </si>
  <si>
    <t>DT-EXT-PIPERANGE</t>
  </si>
  <si>
    <t>The Pipe Range Extender is designed to measure the temperature of a metal pipe while getting maximum radio range. The Pipe Range Extender is a variant of the Surface Range Extender.</t>
  </si>
  <si>
    <t>DT-EXT-SURFRANGE</t>
  </si>
  <si>
    <t>The Surface Range Extender is designed to measure a metal surface's temperature and get maximum radio range.</t>
  </si>
  <si>
    <t>DT-EXT-WATDETRANGE</t>
  </si>
  <si>
    <t>The Water Detector Range Extender is a dual-function sensor accessory. Ensures installation on surfaces with sufficient distance to prevent false detection while improving range of the sensor.</t>
  </si>
  <si>
    <t>DT-EXT-WATTEXRANGE</t>
  </si>
  <si>
    <t>The Water Detector Range Extender Textile Addon is used to increase the sensitivity of the Wireless Water Detector.</t>
  </si>
  <si>
    <t>Category</t>
  </si>
  <si>
    <t>Product Name</t>
  </si>
  <si>
    <t>Product Description</t>
  </si>
  <si>
    <t>USD</t>
  </si>
  <si>
    <t>CAD</t>
  </si>
  <si>
    <t>GBP</t>
  </si>
  <si>
    <t>EUR</t>
  </si>
  <si>
    <t>AUD</t>
  </si>
  <si>
    <t>Appliance 500 with 8TB net storage and dual 1Gb Base-T network connection. Support for up to 25 cameras, 3 hard drives, Nvidia GeForce GPU, Ava Aware VMS, 3 years warranty and power cables included.</t>
  </si>
  <si>
    <t>A750 with 32TB net storage and dual 1Gb Base-T network connection. Support for up to 50 cameras, 3 hard drives, Nvidia GeForce GPU, with Ava Aware VMS, 3-year warranty and power cables included.</t>
  </si>
  <si>
    <t>Appliance 1000 with 24TB net storage and dual 1Gb Base-T network connection. Support for up to 75 cameras, 4 hard drives, Nvidia Quadro RTX 4000 GPU, with Ava Aware VMS, 3 years warranty and power cables included.</t>
  </si>
  <si>
    <t>Appliance 1000 with 48TB net storage and dual 10Gb and 1Gb Base-T network connection. Support for up to 75 cameras, 4 hard drives, Nvidia Quadro RTX 4000 GPU, with Ava Aware VMS, 3 years warranty and power cables included.</t>
  </si>
  <si>
    <t>Appliance 2000 with 80TB net storage and dual 10Gb Base-T and 4x1Gb Base-T network connection. Support for up to 100 cameras, 2U rack mounted, 12 hard drives, Nvidia Quadro RTX 4000 GPU, with Ava Aware VMS and 3 years warranty included.</t>
  </si>
  <si>
    <t>Appliance 2000 with 160TB net storage and dual 10Gb Base-T and 4x1Gb Base-T network connection. Support for up to 100 cameras, 2U rack mounted, 12 hard drives, Nvidia Quadro RTX 4000 GPU, with Ava Aware VMS and 3 years warranty included.</t>
  </si>
  <si>
    <t>Appliance 2000 with 80TB net storage and dual 10Gb SFP+ and 4x1Gb Base-T network connection. Support for up to 100 cameras, 2U rack mounted, 12 hard drives, Nvidia Quadro RTX 4000 GPU, with Ava Aware VMS and 3 years warranty included.</t>
  </si>
  <si>
    <t>Appliance 2000 with 160TB net storage and dual 10Gb SFP+ and 4x1Gb Base-T network connection. Support for up to 100 cameras, 2U rack mounted, 12 hard drives, Nvidia Quadro RTX 4000 GPU, with Ava Aware VMS and 3 years warranty included.</t>
  </si>
  <si>
    <t>Appliance 3000 with 80TB net storage and dual 10Gb Base-T and 4x1Gb Base-T network connection. Support for up to 200 cameras, 2U rack mounted, 12 hard drives, dual Nvidia Quadro RTX 4000 GPUs, with Ava Aware VMS and 3-year warranty included.</t>
  </si>
  <si>
    <t>Appliance 3000 with 160TB net storage and dual 10Gb Base-T and 4x1Gb Base-T network connection. Support for up to 200 cameras, 2U rack mounted, 12 hard drives, dual Nvidia Quadro RTX 4000 GPUs, with Ava Aware VMS and 3-year warranty included.</t>
  </si>
  <si>
    <t>Appliance 3000 with 80TB net storage and dual 10Gb SFP+ and 4x1Gb Base-T network connection. Support for up to 200 cameras, 2U rack mounted, 12 hard drives, dual Nvidia Quadro RTX 4000 GPUs, with Ava Aware VMS and 3-year warranty included.</t>
  </si>
  <si>
    <t>Appliance 3000 with 160TB net storage and dual 10Gb SFP+ and 4x1Gb Base-T network connection. Support for up to 200 cameras, 2U rack mounted, 12 hard drives, dual Nvidia Quadro RTX 4000 GPUs, with Ava Aware VMS and 3 years warranty included.</t>
  </si>
  <si>
    <t>Ava Licenses</t>
  </si>
  <si>
    <t>Ava Aware License 1 year</t>
  </si>
  <si>
    <t>AWA-CLD-1Y</t>
  </si>
  <si>
    <t>Subscription to Ava Aware Cloud, per camera. Real-time video-analytics. Including 30 days cloud storage.</t>
  </si>
  <si>
    <t>Ava Aware License 3 years</t>
  </si>
  <si>
    <t>AWA-CLD-3Y</t>
  </si>
  <si>
    <t>Ava Aware License 5 years</t>
  </si>
  <si>
    <t>AWA-CLD-5Y</t>
  </si>
  <si>
    <t>Ava Cloud Storage License 1 year - 30 Day</t>
  </si>
  <si>
    <t>Subscription for 30 days additional Ava Cloud Storage. License is per channel (multi-channel devices require multiple licenses). Add multiple licenses for additional storage days on the same device.</t>
  </si>
  <si>
    <t>Ava Cloud Storage License 3 years - 30 Day</t>
  </si>
  <si>
    <t>Ava Cloud Storage License 5 years - 30 Day</t>
  </si>
  <si>
    <t>Ava Cloud Storage License 1 year - 60 Day</t>
  </si>
  <si>
    <t>Subscription for 60 days additional Ava Cloud Storage. License is per channel (multi-channel devices require multiple licenses). Add multiple licenses for additional storage days on the same device.</t>
  </si>
  <si>
    <t>Ava Cloud Storage License 3 years - 60 Day</t>
  </si>
  <si>
    <t>Ava Cloud Storage License 5 years - 60 Day</t>
  </si>
  <si>
    <t>Ava Cloud Storage Connect - 1 Year</t>
  </si>
  <si>
    <t>AWA-CLD-BYO-1Y</t>
  </si>
  <si>
    <t>Subscription per camera per year for connecting to your own storage (Cloud or On-Prem).</t>
  </si>
  <si>
    <t>AWA-CLD-BYO-3Y</t>
  </si>
  <si>
    <t>Ava Cloud Storage Connect - 3 Year</t>
  </si>
  <si>
    <t>AWA-CLD-BYO-5Y</t>
  </si>
  <si>
    <t>Ava Access Control Integration License</t>
  </si>
  <si>
    <t>ACI-INT-1Y</t>
  </si>
  <si>
    <t>Subscription to Ava Aware access control integration - Allows integrations with access control systems. View access control events, watch linked cameras and trigger door controls all from within the Aware interface.</t>
  </si>
  <si>
    <t>ACI-INT-3Y</t>
  </si>
  <si>
    <t>ACI-INT-5Y</t>
  </si>
  <si>
    <t>Ava LPR license - 1 Year</t>
  </si>
  <si>
    <t>LIC-LPR-CHAN-1Y</t>
  </si>
  <si>
    <t>Annual LPR license subscription, per camera enabled for LPR.</t>
  </si>
  <si>
    <t>Ava LPR license - 3 Year</t>
  </si>
  <si>
    <t>LIC-LPR-CHAN-3Y</t>
  </si>
  <si>
    <t>Ava LPR license - 5 Year</t>
  </si>
  <si>
    <t>LIC-LPR-CHAN-5Y</t>
  </si>
  <si>
    <t>Ava Cameras | Direct Cloud with onboard storage</t>
  </si>
  <si>
    <t>Ava Compact Dome White - 5MP - 30 days</t>
  </si>
  <si>
    <t>COMPACTDOME-W-5MP-30</t>
  </si>
  <si>
    <t>Ava Aware Cloud camera - Compact dome white. 5MP resolution. 30 days retention. AI-powered, IR and microphone, indoor only, up to 10 year warranty with an active Aware license.</t>
  </si>
  <si>
    <t>Ava Compact Dome Black - 5MP - 30 days</t>
  </si>
  <si>
    <t>COMPACTDOME-B-5MP-30</t>
  </si>
  <si>
    <t>Ava Aware Cloud camera - Compact dome Black. 5MP resolution. 30 days retention. AI-powered, IR and microphone, indoor only, up to 10 year warranty with an active Aware license.</t>
  </si>
  <si>
    <t>Ava Dome White - 5MP - 30 days</t>
  </si>
  <si>
    <t>Dome-W-5MP-30</t>
  </si>
  <si>
    <t>Ava Aware Cloud camera - Dome white. 5MP resolution. 30 days retention. AI-powered, IR and advanced microphone array, indoor and outdoor, up to 10 year warranty with an active Aware license.</t>
  </si>
  <si>
    <t>Ava Dome Black - 5MP - 30 days</t>
  </si>
  <si>
    <t>Dome-B-5MP-30</t>
  </si>
  <si>
    <t>Ava Aware Cloud camera - Dome black. 5MP resolution. 30 days retention. AI-powered, IR and advanced microphone array, indoor and outdoor, up to 10 year warranty with an active Aware license.</t>
  </si>
  <si>
    <t>Ava Dome White - 4K - 30 days</t>
  </si>
  <si>
    <t>Dome-W-4K-30</t>
  </si>
  <si>
    <t>Ava Aware Cloud camera - Dome white. 8MP (4K) resolution. 30 days retention. AI-powered, IR and advanced microphone array, indoor and outdoor, up to 10 year warranty with an active Aware license.</t>
  </si>
  <si>
    <t>Ava Dome Black - 4K - 30 days</t>
  </si>
  <si>
    <t>Dome-B-4K-30</t>
  </si>
  <si>
    <t>Ava Aware Cloud camera - Dome black. 8MP (4K) resolution. 30 days retention. AI-powered, IR and advanced microphone array, indoor and outdoor, up to 10 year warranty with an active Aware license.</t>
  </si>
  <si>
    <t>Ava 360 White - 9MP - 30 days</t>
  </si>
  <si>
    <t>360-W-30</t>
  </si>
  <si>
    <t>Ava Aware Cloud camera - 360 White. 9MP resolution. 30 days retention. AI-powered, IR and advanced microphone array, indoor and outdoor, up to 10 year warranty with an active Aware license.</t>
  </si>
  <si>
    <t>Ava 360 Black - 9MP - 30 days</t>
  </si>
  <si>
    <t>360-B-30</t>
  </si>
  <si>
    <t>Ava Aware Cloud camera - 360 Black. 9MP resolution. 30 days retention. AI-powered, IR and advanced microphone array, indoor and outdoor, up to 10 year warranty with an active Aware license.</t>
  </si>
  <si>
    <t>Ava Bullet Wide White - 5MP - 30 days</t>
  </si>
  <si>
    <t>BULLET-WI-W-5MP-30</t>
  </si>
  <si>
    <t>Ava Bullet White, wide lens, 30 days onboard retention. 5MP, AI-powered camera, IR and advanced microphone array, indoor and outdoor, up to 10 year warranty with an active Aware license.</t>
  </si>
  <si>
    <t>Ava Bullet Wide Black - 5MP - 30 days</t>
  </si>
  <si>
    <t>BULLET-WI-B-5MP-30</t>
  </si>
  <si>
    <t>Ava Bullet Black, wide lens, 30 days onboard retention. 5MP, AI-powered camera, IR and advanced microphone array, indoor and outdoor, up to 10 year warranty with an active Aware license.</t>
  </si>
  <si>
    <t>Ava Bullet Wide White - 4K - 30 days</t>
  </si>
  <si>
    <t>BULLET-WI-W-4K-30</t>
  </si>
  <si>
    <t>Ava Bullet White, wide lens, 30 days onboard retention. 8MP (4K), AI-powered camera, IR and advanced microphone array, indoor and outdoor, up to 10 year warranty with an active Aware license.</t>
  </si>
  <si>
    <t>Ava Bullet Wide Black - 4K - 30 days</t>
  </si>
  <si>
    <t>BULLET-WI-B-4K-30</t>
  </si>
  <si>
    <t>Ava Bullet Black, wide lens, 30 days onboard retention. 8MP (4K), AI-powered camera, IR and advanced microphone array, indoor and outdoor, up to 10 year warranty with an active Aware license.</t>
  </si>
  <si>
    <t>Ava Bullet Tele White - 5MP - 30 days</t>
  </si>
  <si>
    <t>BULLET-TE-W-5MP-30</t>
  </si>
  <si>
    <t>Ava Bullet White, tele lens, 30 days onboard retention. 5MP, AI-powered camera, IR and advanced microphone array, indoor and outdoor, up to 10 year warranty with an active Aware license.</t>
  </si>
  <si>
    <t>Ava Bullet Tele Black - 5MP - 30 days</t>
  </si>
  <si>
    <t>BULLET-TE-B-5MP-30</t>
  </si>
  <si>
    <t>Ava Bullet Black, tele lens, 30 days onboard retention. 5MP, AI-powered camera, IR and advanced microphone array, indoor and outdoor, up to 10 year warranty with an active Aware license.</t>
  </si>
  <si>
    <t>Ava Bullet Tele White - 4K - 30 days</t>
  </si>
  <si>
    <t>BULLET-TE-W-4K-30</t>
  </si>
  <si>
    <t>Ava Bullet White, tele lens, 30 days onboard retention. 8MP (4K), AI-powered camera, IR and advanced microphone array, indoor and outdoor, up to 10 year warranty with an active Aware license.</t>
  </si>
  <si>
    <t>Ava Bullet Tele Black - 4K - 30 days</t>
  </si>
  <si>
    <t>BULLET-TE-B-4K-30</t>
  </si>
  <si>
    <t>Ava Bullet Black, tele lens, 30 days onboard retention. 8MP (4K), AI-powered camera, IR and advanced microphone array, indoor and outdoor, up to 10 year warranty with an active Aware license.</t>
  </si>
  <si>
    <t>Ava Quad Black - 20MP - 30 days</t>
  </si>
  <si>
    <t>QUAD-20MP-30</t>
  </si>
  <si>
    <t>Ava Quad black with 30 days retention, multi-sensor camera with four varifocal 5MP camera modules (20 MP), IR and HDR capable, with advanced microphone array, indoor and outdoor with IP66 and IK10 rating.</t>
  </si>
  <si>
    <t>Ava Compact Dome White - 5MP - 60 days</t>
  </si>
  <si>
    <t>COMPACTDOME-W-5MP-60</t>
  </si>
  <si>
    <t>Ava Aware Cloud camera - Compact dome white. 5MP resolution. 60 days retention. AI-powered, IR and microphone, indoor only, up to 10 year warranty with an active Aware license.</t>
  </si>
  <si>
    <t>Ava Compact Dome Black - 5MP - 60 days</t>
  </si>
  <si>
    <t>COMPACTDOME-B-5MP-60</t>
  </si>
  <si>
    <t>Ava Aware Cloud camera - Compact dome Black. 5MP resolution. 60 days retention. AI-powered, IR and microphone, indoor only, up to 10 year warranty with an active Aware license.</t>
  </si>
  <si>
    <t>Ava Dome White - 5MP - 60 days</t>
  </si>
  <si>
    <t>Dome-W-5MP-60</t>
  </si>
  <si>
    <t>Ava Aware Cloud camera - Dome white. 5MP  resolution. 60 days retention. AI-powered, IR and advanced microphone array, indoor and outdoor, up to 10 year warranty with an active Aware license.</t>
  </si>
  <si>
    <t>Ava Dome Black - 5MP - 60 days</t>
  </si>
  <si>
    <t>Dome-B-5MP-60</t>
  </si>
  <si>
    <t>Ava Aware Cloud camera - Dome black. 5MP  resolution. 60 days retention. AI-powered, IR and advanced microphone array, indoor and outdoor, up to 10 year warranty with an active Aware license.</t>
  </si>
  <si>
    <t>Ava Dome White - 4K - 60 days</t>
  </si>
  <si>
    <t>Dome-W-4K-60</t>
  </si>
  <si>
    <t>Ava Aware Cloud camera - Dome white. 8MP (4K) resolution. 60 days retention. AI-powered, IR and advanced microphone array, indoor and outdoor, up to 10 year warranty with an active Aware license.</t>
  </si>
  <si>
    <t>Ava Dome Black - 4K - 60 days</t>
  </si>
  <si>
    <t>Dome-B-4K-60</t>
  </si>
  <si>
    <t>Ava Aware Cloud camera - Dome black. 8MP (4K) resolution. 60 days retention. AI-powered, IR and advanced microphone array, indoor and outdoor, up to 10 year warranty with an active Aware license.</t>
  </si>
  <si>
    <t>Ava 360 White - 9MP - 60 days</t>
  </si>
  <si>
    <t>360-W-60</t>
  </si>
  <si>
    <t>Ava Aware Cloud camera - 360 White. 9MP resolution. 60 days retention. AI-powered, IR and advanced microphone array, indoor and outdoor, up to 10 year warranty with an active Aware license.</t>
  </si>
  <si>
    <t>Ava 360 Black - 9MP - 60 days</t>
  </si>
  <si>
    <t>360-B-60</t>
  </si>
  <si>
    <t>Ava Aware Cloud camera - 360 Black. 9MP resolution. 60 days retention. AI-powered, IR and advanced microphone array, indoor and outdoor, up to 10 year warranty with an active Aware license.</t>
  </si>
  <si>
    <t>Ava Bullet Wide White - 5MP - 60 days</t>
  </si>
  <si>
    <t>BULLET-WI-W-5MP-60</t>
  </si>
  <si>
    <t>Ava Bullet White, wide lens, 60 days onboard retention. 5MP, AI-powered camera, IR and advanced microphone array, indoor and outdoor, up to 10 year warranty with an active Aware license.</t>
  </si>
  <si>
    <t>Ava Bullet Wide Black - 5MP - 60 days</t>
  </si>
  <si>
    <t>BULLET-WI-B-5MP-60</t>
  </si>
  <si>
    <t>Ava Bullet Black, wide lens, 60 days onboard retention. 5MP, AI-powered camera, IR and advanced microphone array, indoor and outdoor, up to 10 year warranty with an active Aware license.</t>
  </si>
  <si>
    <t>Ava Bullet Wide White - 4K - 60 days</t>
  </si>
  <si>
    <t>BULLET-WI-W-4K-60</t>
  </si>
  <si>
    <t>Ava Bullet White, wide lens, 60 days onboard retention. 8MP (4K), AI-powered camera, IR and advanced microphone array, indoor and outdoor, up to 10 year warranty with an active Aware license.</t>
  </si>
  <si>
    <t>Ava Bullet Wide Black - 4K - 60 days</t>
  </si>
  <si>
    <t>BULLET-WI-B-4K-60</t>
  </si>
  <si>
    <t>Ava Bullet Black, wide lens, 60 days onboard retention. 8MP (4K), AI-powered camera, IR and advanced microphone array, indoor and outdoor, up to 10 year warranty with an active Aware license.</t>
  </si>
  <si>
    <t>Ava Bullet Tele White - 5MP - 60 days</t>
  </si>
  <si>
    <t>BULLET-TE-W-5MP-60</t>
  </si>
  <si>
    <t>Ava Bullet White, tele lens, 60 days onboard retention. 5MP, AI-powered camera, IR and advanced microphone array, indoor and outdoor, up to 10 year warranty with an active Aware license.</t>
  </si>
  <si>
    <t>Ava Bullet Tele Black - 5MP - 60 days</t>
  </si>
  <si>
    <t>BULLET-TE-B-5MP-60</t>
  </si>
  <si>
    <t>Ava Bullet Black, tele lens, 60 days onboard retention. 5MP, AI-powered camera, IR and advanced microphone array, indoor and outdoor, up to 10 year warranty with an active Aware license.</t>
  </si>
  <si>
    <t>Ava Bullet Tele White - 4K - 60 days</t>
  </si>
  <si>
    <t>BULLET-TE-W-4K-60</t>
  </si>
  <si>
    <t>Ava Bullet White, tele lens, 60 days onboard retention. 8MP (4K), AI-powered camera, IR and advanced microphone array, indoor and outdoor, up to 10 year warranty with an active Aware license.</t>
  </si>
  <si>
    <t>Ava Bullet Tele Black - 4K - 60 days</t>
  </si>
  <si>
    <t>BULLET-TE-B-4K-60</t>
  </si>
  <si>
    <t>Ava Bullet Black, tele lens, 60 days onboard retention. 8MP (4K), AI-powered camera, IR and advanced microphone array, indoor and outdoor, up to 10 year warranty with an active Aware license.</t>
  </si>
  <si>
    <t>Ava Compact Dome White - 5MP - 120 days</t>
  </si>
  <si>
    <t>COMPACTDOME-W-5MP-120</t>
  </si>
  <si>
    <t>Ava Aware Cloud camera - Compact dome white. 5MP resolution. 120 days retention. AI-powered, IR and microphone, indoor only, up to 10 year warranty with an active Aware license.</t>
  </si>
  <si>
    <t>Ava Compact Dome Black - 5MP - 120 days</t>
  </si>
  <si>
    <t>COMPACTDOME-B-5MP-120</t>
  </si>
  <si>
    <t>Ava Aware Cloud camera - Compact dome Black. 5MP resolution. 120 days retention. AI-powered, IR and microphone, indoor only, up to 10 year warranty with an active Aware license.</t>
  </si>
  <si>
    <t>Ava Dome White - 5MP - 120 days</t>
  </si>
  <si>
    <t>Dome-W-5MP-120</t>
  </si>
  <si>
    <t>Ava Aware Cloud camera - Dome white. 5MP resolution. 120 days retention. AI-powered, IR and advanced microphone array, indoor and outdoor, up to 10 year warranty with an active Aware license.</t>
  </si>
  <si>
    <t>Ava Dome Black - 5MP - 120 days</t>
  </si>
  <si>
    <t>Dome-B-5MP-120</t>
  </si>
  <si>
    <t>Ava Aware Cloud camera - Dome black. 5MP resolution. 120 days retention. AI-powered, IR and advanced microphone array, indoor and outdoor, up to 10 year warranty with an active Aware license.</t>
  </si>
  <si>
    <t>Ava Bullet Wide White - 5MP - 120 days</t>
  </si>
  <si>
    <t>BULLET-WI-W-5MP-120</t>
  </si>
  <si>
    <t>Ava Bullet White, wide lens, 120 days onboard retention. 5MP, AI-powered camera, IR and advanced microphone array, indoor and outdoor, up to 10 year warranty with an active Aware license.</t>
  </si>
  <si>
    <t>Ava Bullet Wide Black - 5MP - 120 days</t>
  </si>
  <si>
    <t>BULLET-WI-B-5MP-120</t>
  </si>
  <si>
    <t>Ava Bullet Black, wide lens, 120 days onboard retention. 5MP, AI-powered camera, IR and advanced microphone array, indoor and outdoor, up to 10 year warranty with an active Aware license.</t>
  </si>
  <si>
    <t>Ava Bullet Tele White - 5MP - 120 days</t>
  </si>
  <si>
    <t>BULLET-TE-W-5MP-120</t>
  </si>
  <si>
    <t>Ava Bullet White, tele lens, 120 days onboard retention. 5MP, AI-powered camera, IR and advanced microphone array, indoor and outdoor, up to 10 year warranty with an active Aware license.</t>
  </si>
  <si>
    <t>Ava Bullet Tele Black - 5MP - 120 days</t>
  </si>
  <si>
    <t>BULLET-TE-B-5MP-120</t>
  </si>
  <si>
    <t>Ava Bullet Black, tele lens, 120 days onboard retention. 5MP, AI-powered camera, IR and advanced microphone array, indoor and outdoor, up to 10 year warranty with an active Aware license.</t>
  </si>
  <si>
    <t>Ava Compact Dome White</t>
  </si>
  <si>
    <t>COMPACTDOME-W</t>
  </si>
  <si>
    <t>Ava Compact Dome Camera White. 5MP AI-powered dome camera, IR and microphone, indoor only, up to 10 year warranty with an active Aware license.</t>
  </si>
  <si>
    <t>Ava Compact Dome Black</t>
  </si>
  <si>
    <t>COMPACTDOME-B</t>
  </si>
  <si>
    <t>Ava Compact Dome Camera Black. 5MP AI-powered dome camera, IR and microphone, indoor only, up to 10 year warranty with an active Aware license.</t>
  </si>
  <si>
    <t>Ava Dome White - 5MP</t>
  </si>
  <si>
    <t>DOME-W-5MP</t>
  </si>
  <si>
    <t>Ava Dome Camera White. 5MP AI-powered dome camera, IR and advanced microphone array, indoor and outdoor, up to 10 year warranty with an active Aware license.</t>
  </si>
  <si>
    <t>Ava Dome Black - 5MP</t>
  </si>
  <si>
    <t>DOME-B-5MP</t>
  </si>
  <si>
    <t>Ava Dome White - 4K</t>
  </si>
  <si>
    <t>DOME-W</t>
  </si>
  <si>
    <t>Ava Dome Camera White. 8MP (4K) AI-powered dome camera, IR and advanced microphone array, indoor and outdoor, up to 10 year warranty with an active Aware license.</t>
  </si>
  <si>
    <t>Ava Dome Black - 4K</t>
  </si>
  <si>
    <t>DOME-B</t>
  </si>
  <si>
    <t>Ava Dome Camera Black. 8MP (4K) AI-powered dome camera, IR and advanced microphone array, indoor and outdoor, up to 10 year warranty with an active Aware license.</t>
  </si>
  <si>
    <t>Ava 360 White</t>
  </si>
  <si>
    <t>360-W</t>
  </si>
  <si>
    <t>Ava 360 Camera White. 9MP resolution. AI-powered pano camera, IR and advanced microphone array, indoor and outdoor, up to 10 year warranty with an active Aware license.</t>
  </si>
  <si>
    <t>Ava 360 Black</t>
  </si>
  <si>
    <t>360-B</t>
  </si>
  <si>
    <t>Ava 360 Camera Black. 9MP resolution. AI-powered pano camera, IR and advanced microphone array, indoor and outdoor, up to 10 year warranty with an active Aware license.</t>
  </si>
  <si>
    <t>Ava Bullet Wide White - 5MP</t>
  </si>
  <si>
    <t>BULLET-WI-W-5MP</t>
  </si>
  <si>
    <t>Ava Bullet White, wide lens. 5MP, AI-powered camera, IR and advanced microphone array, indoor and outdoor, up to 10 year warranty with an active Aware license.</t>
  </si>
  <si>
    <t>Ava Bullet Wide Black - 5MP</t>
  </si>
  <si>
    <t>BULLET-WI-B-5MP</t>
  </si>
  <si>
    <t>Ava Bullet Black, wide lens. 5MP, AI-powered camera, IR and advanced microphone array, indoor and outdoor, up to 10 year warranty with an active Aware license.</t>
  </si>
  <si>
    <t>Ava Bullet Wide White - 4K</t>
  </si>
  <si>
    <t>BULLET-WI-W</t>
  </si>
  <si>
    <t>Ava Bullet White, wide lens. 8MP (4K), AI-powered camera, IR and advanced microphone array, indoor and outdoor, up to 10 year warranty with an active Aware license.</t>
  </si>
  <si>
    <t>Ava Bullet Wide Black - 4K</t>
  </si>
  <si>
    <t>BULLET-WI-B</t>
  </si>
  <si>
    <t>Ava Bullet Black, wide lens. 8MP (4K), AI-powered camera, IR and advanced microphone array, indoor and outdoor, up to 10 year warranty with an active Aware license.</t>
  </si>
  <si>
    <t>Ava Bullet Tele White - 5MP</t>
  </si>
  <si>
    <t>BULLET-TE-W-5MP</t>
  </si>
  <si>
    <t>Ava Bullet White, tele lens. 5MP, AI-powered camera, IR and advanced microphone array, indoor and outdoor, up to 10 year warranty with an active Aware license.</t>
  </si>
  <si>
    <t>Ava Bullet Tele Black - 5MP</t>
  </si>
  <si>
    <t>BULLET-TE-B-5MP</t>
  </si>
  <si>
    <t>Ava Bullet Black, tele lens. 5MP, AI-powered camera, IR and advanced microphone array, indoor and outdoor, up to 10 year warranty with an active Aware license.</t>
  </si>
  <si>
    <t>Appliance 500 with 16TB net storage and dual 1Gb Base-T network connection. Support for up to 25 cameras, 3 hard drives, Nvidia GeForce GPU, Ava Aware VMS,  3 years warranty and power cables included.</t>
  </si>
  <si>
    <t>Ava Product Code</t>
  </si>
  <si>
    <t>The rates will be hidden and locked</t>
  </si>
  <si>
    <t>Ava Cameras | Connected to Cloud Connector</t>
  </si>
  <si>
    <t>Ava Cameras | Accessories and Mounting Options</t>
  </si>
  <si>
    <t>Cloud Connector | Warranties</t>
  </si>
  <si>
    <t>Remove the headings in the View tab</t>
  </si>
  <si>
    <t>ACQ-CRN-MNT</t>
  </si>
  <si>
    <t>ACQ-MNT-ADA</t>
  </si>
  <si>
    <t>ACQ-PEN-HEA</t>
  </si>
  <si>
    <t>ACQ-PEN-PIP</t>
  </si>
  <si>
    <t>ACQ-POL-MNT</t>
  </si>
  <si>
    <t>ACQ-REC-KIT</t>
  </si>
  <si>
    <t>ACQ-WAL-MNT</t>
  </si>
  <si>
    <t>DT-SEN-INDTEMPV2</t>
  </si>
  <si>
    <t>DT-SEN-TEMP330</t>
  </si>
  <si>
    <t>DT-SEN-INDTEMP330s</t>
  </si>
  <si>
    <t>Ava Cloud Storage Connect - 5 Year</t>
  </si>
  <si>
    <t>AWA-CLD-STR-1Y-30</t>
  </si>
  <si>
    <t>AWA-CLD-STR-3Y-30</t>
  </si>
  <si>
    <t>AWA-CLD-STR-5Y-30</t>
  </si>
  <si>
    <t>AWA-CLD-STR-1Y-60</t>
  </si>
  <si>
    <t>AWA-CLD-STR-3Y-60</t>
  </si>
  <si>
    <t>AWA-CLD-STR-5Y-60</t>
  </si>
  <si>
    <t>ACI-INT-OP</t>
  </si>
  <si>
    <t>Subscription to Ava Aware-Openpath access control integration - Allows integrations with Openpath access control systems. View access control events, watch linked cameras and trigger door controls all from within the Aware interface.</t>
  </si>
  <si>
    <t>Ava-Openpath Access Control Integration License</t>
  </si>
  <si>
    <t>Conduit Back Box White</t>
  </si>
  <si>
    <t>ACC-CON-BCK-W</t>
  </si>
  <si>
    <t>Conduit back box in White for Bullet</t>
  </si>
  <si>
    <t>Conduit Back Box Black</t>
  </si>
  <si>
    <t>ACC-CON-BCK-B</t>
  </si>
  <si>
    <t>Conduit back box in Black for Bullet</t>
  </si>
  <si>
    <t>Weather Shield Black</t>
  </si>
  <si>
    <t>Weather Shield White</t>
  </si>
  <si>
    <t>Adapter Plate Black</t>
  </si>
  <si>
    <t>Adapter Plate White</t>
  </si>
  <si>
    <t>ACC-WEA-SHI-W</t>
  </si>
  <si>
    <t>ACC-WEA-SHI-B</t>
  </si>
  <si>
    <t>ACC-ADA-PLA-W</t>
  </si>
  <si>
    <t>ACC-ADA-PLA-B</t>
  </si>
  <si>
    <t>Weather plate in White for Bullet</t>
  </si>
  <si>
    <t>Weather plate in Black for Bullet</t>
  </si>
  <si>
    <t>Adapter plate in Black for Bullet</t>
  </si>
  <si>
    <t>Adapter plate in White for Bullet</t>
  </si>
  <si>
    <t>DT Cloud Connector</t>
  </si>
  <si>
    <t>DT-SC</t>
  </si>
  <si>
    <t>Sensor Connector relaying data from sensors to the cloud. Package includes PoE adapter and 4G/LTE connection.</t>
  </si>
  <si>
    <t>DT Cloud Connector License 1 Year</t>
  </si>
  <si>
    <t>DT-LIC-SC-1Y</t>
  </si>
  <si>
    <t>One year DT cloud connector data subscription and integration into Ava Aware.</t>
  </si>
  <si>
    <t>DT Cloud Connector License 3 Year</t>
  </si>
  <si>
    <t>DT-LIC-SC-3Y</t>
  </si>
  <si>
    <t>3 year DT cloud connector data subscription and integration into Ava Aware.</t>
  </si>
  <si>
    <t>DT Temp Sensor - 15min - Single</t>
  </si>
  <si>
    <t>Wireless Temperature Sensor measuring the surrounding temperature and wirelessly transmits the results every 15-minutes. Requires a nearby Sensor Connector and an active license. Single sensor</t>
  </si>
  <si>
    <t>DT Temp Sensor 15min - 25 Pack</t>
  </si>
  <si>
    <t>DT-SEN-TEMPV2-PK25</t>
  </si>
  <si>
    <t>Wireless Temperature Sensor measuring the surrounding temperature and wirelessly transmits the results every 15-minutes. Requires a nearby Sensor Connector and an active license. Pack of 25 sensors</t>
  </si>
  <si>
    <t>DT Temp Sensor - 15min - 100 Pack</t>
  </si>
  <si>
    <t>DT-SEN-TEMPV2-PK100</t>
  </si>
  <si>
    <t>Wireless Temperature Sensor measuring the surrounding temperature and wirelessly transmits the results every 15-minutes. Requires a nearby Sensor Connector and an active license. Pack of 100 sensors</t>
  </si>
  <si>
    <t>DT Temp Sensor License - 15min - 1 Year</t>
  </si>
  <si>
    <t>DT-LIC-TEMPV2-1Y</t>
  </si>
  <si>
    <t>Annual DT and Ava Temprateure -15 min reporting - sensor subscription, for 1 sensor. License only, no software.</t>
  </si>
  <si>
    <t>DT Temp Sensor License - 15min - 3 Year</t>
  </si>
  <si>
    <t>DT-LIC--TEMPV2-3Y</t>
  </si>
  <si>
    <t>3 year DT and Ava Temprateure -15 min reporting - sensor subscription, for 1 sensor. License only, no software.</t>
  </si>
  <si>
    <t>DT Temp Sensor - 5min - Single</t>
  </si>
  <si>
    <t>330s Certified Wireless Temperature Sensor measuring the surrounding temperature and wirelessly transmits the results every 5.5-minutes. Requires a nearby Sensor Connector and an active license. Single sensor</t>
  </si>
  <si>
    <t>DT Temp Sensor - 5min - 25 Pack</t>
  </si>
  <si>
    <t>DT-SEN-TEMP330-PK25</t>
  </si>
  <si>
    <t>330s Certified Wireless Temperature Sensor measuring the surrounding temperature and wirelessly transmits the results every 5.5-minutes. Requires a nearby Sensor Connector and an active license. Pack of 25 sensors</t>
  </si>
  <si>
    <t>DT Temp Sensor - 5min - 100 Pack</t>
  </si>
  <si>
    <t>DT-SEN-TEMP330-PK100</t>
  </si>
  <si>
    <t>330s Certified Wireless Temperature Sensor measuring the surrounding temperature and wirelessly transmits the results every 5.5-minutes. Requires a nearby Sensor Connector and an active license. Pack of 100 sensors</t>
  </si>
  <si>
    <t>DT Temp Sensor License - 5min - 1 Year</t>
  </si>
  <si>
    <t>DT-LIC--TEMP330-1Y</t>
  </si>
  <si>
    <t>Annual DT and Ava Temprateure - 330s reporting - sensor subscription for 1 sensor. License only, no software.</t>
  </si>
  <si>
    <t>DT Temp Sensor License - 5min - 3 Year</t>
  </si>
  <si>
    <t>DT-LIC--TEMP330-3Y</t>
  </si>
  <si>
    <t>3 year DT and Ava Temprateure - 330s reporting - sensor subscription for 1 sensor. License only, no software.</t>
  </si>
  <si>
    <t>DT Proximity Sensor - Single</t>
  </si>
  <si>
    <t>Wireless Proximity Sensor detecting objects that are removed or placed in front of the sensor. Heartbeat indicating active status every 15 minutes. Requires a nearby Sensor Connector and an active license. Single sensor</t>
  </si>
  <si>
    <t>DT Proximity Sensor - 25 Pack</t>
  </si>
  <si>
    <t>DT-SEN-PROX-PK25</t>
  </si>
  <si>
    <t>Wireless Proximity Sensor detecting objects that are removed or placed in front of the sensor. Heartbeat indicating active status every 15 minutes. Requires a nearby Sensor Connector and an active license. Pack of 25 sensors</t>
  </si>
  <si>
    <t>DT Proximity Sensor - 100 Pack</t>
  </si>
  <si>
    <t>DT-SEN-PROX-PK100</t>
  </si>
  <si>
    <t>Wireless Proximity Sensor detecting objects that are removed or placed in front of the sensor. Heartbeat indicating active status every 15 minutes. Requires a nearby Sensor Connector and an active license. Pack of 100 sensors</t>
  </si>
  <si>
    <t>DT Proximity Sensor License - 1 Year</t>
  </si>
  <si>
    <t>DT-LIC-PROX-1Y</t>
  </si>
  <si>
    <t>Annual DT and Ava proximity sensor subscription for 1 sensor. License only, no software.</t>
  </si>
  <si>
    <t>DT Proximity Sensor License - 3 Year</t>
  </si>
  <si>
    <t>DT-LIC-PROX-3Y</t>
  </si>
  <si>
    <t>3 year DT and Ava proximity sensor subscription for 1 sensor. License only, no software.</t>
  </si>
  <si>
    <t>DT Water Sensor - Single</t>
  </si>
  <si>
    <t>Wireless Water Sensor detecting if there is water in contact with the sensor or not, and relays data immeditaly to nearby Sensor Connectors. Requires a nearby Sensor Connector and an active license. Single sensor</t>
  </si>
  <si>
    <t>DT Water Sensor - 25 Pack</t>
  </si>
  <si>
    <t>DT-SEN-WATER-PK25</t>
  </si>
  <si>
    <t>Wireless Water Sensor detecting if there is water in contact with the sensor or not, and relays data immeditaly to nearby Sensor Connectors. Requires a nearby Sensor Connector and an active license. Pack of 25 sensors</t>
  </si>
  <si>
    <t>DT Water Sensor - 100 Pack</t>
  </si>
  <si>
    <t>DT-SEN-WATER-PK100</t>
  </si>
  <si>
    <t>Wireless Water Sensor detecting if there is water in contact with the sensor or not, and relays data immeditaly to nearby Sensor Connectors. Requires a nearby Sensor Connector and an active license. Pack of 100 sensors</t>
  </si>
  <si>
    <t>DT Water Sensor License - 1 Year</t>
  </si>
  <si>
    <t>DT-LIC-WATER-1Y</t>
  </si>
  <si>
    <t>Annual DT and Ava Water sensor subscription for 1 sensor. License only, no software.</t>
  </si>
  <si>
    <t>DT Water Sensor License - 3 Year</t>
  </si>
  <si>
    <t>DT-LIC-WATER-3Y</t>
  </si>
  <si>
    <t>3 year DT and Ava Water sensor subscription for 1 sensor. License only, no software.</t>
  </si>
  <si>
    <t>DT Touch Sensor - Single</t>
  </si>
  <si>
    <t>Wireless Touch Sensor transmitting a message every time it is touched. Heartbeat indicating active status every 15 minutes. Requires a nearby Sensor Connector and an active license. Single sensor</t>
  </si>
  <si>
    <t>DT Touch Sensor - 25 Pack</t>
  </si>
  <si>
    <t>DT-SEN-TOUCH-PK25</t>
  </si>
  <si>
    <t>Wireless Touch Sensor transmitting a message every time it is touched. Heartbeat indicating active status every 15 minutes. Requires a nearby Sensor Connector and an active license. Packof 25 sensors</t>
  </si>
  <si>
    <t>DT Touch Sensor - 100 Pack</t>
  </si>
  <si>
    <t>DT-SEN-TOUCH-PK100</t>
  </si>
  <si>
    <t>Wireless Touch Sensor transmitting a message every time it is touched. Heartbeat indicating active status every 15 minutes. Requires a nearby Sensor Connector and an active license. Packof 100 sensors</t>
  </si>
  <si>
    <t>DT Touch Sensor License - 1 Year</t>
  </si>
  <si>
    <t>DT-LIC-TOUCH-1Y</t>
  </si>
  <si>
    <t>Annual DT and Ava Touch sensor subscription for 1 sensor. License only, no software.</t>
  </si>
  <si>
    <t>DT Touch Sensor License - 3 Year</t>
  </si>
  <si>
    <t>DT-LIC-TOUCH-3Y</t>
  </si>
  <si>
    <t>3 year DT and Ava Touch sensor subscription for 1 sensor. License only, no software.</t>
  </si>
  <si>
    <t>DT Humidity Sensor - Single</t>
  </si>
  <si>
    <t>Wireless Humidity Sensor measuring the relative humidity (%) and temperature, transmitting at fixed 15-minute intervals. Requires a nearby Sensor Connector and an active license. Single sensor</t>
  </si>
  <si>
    <t>DT Humidity Sensor - 25 Pack</t>
  </si>
  <si>
    <t>DT-SEN-HUM-PK25</t>
  </si>
  <si>
    <t>Wireless Humidity Sensor measuring the relative humidity (%) and temperature, transmitting at fixed 15-minute intervals. Requires a nearby Sensor Connector and an active license. Pack of 25 sensors</t>
  </si>
  <si>
    <t>DT Humidity Sensor - 100 Pack</t>
  </si>
  <si>
    <t>DT-SEN-HUM-PK100</t>
  </si>
  <si>
    <t>Wireless Humidity Sensor measuring the relative humidity (%) and temperature, transmitting at fixed 15-minute intervals. Requires a nearby Sensor Connector and an active license. Pack of 100 sensors</t>
  </si>
  <si>
    <t>DT Humidity Sensor License - 1 Year</t>
  </si>
  <si>
    <t>DT-LIC-HUM-1Y</t>
  </si>
  <si>
    <t>Annual DT and Ava Humidity sensor subscription for 1 sensor. License only, no software.</t>
  </si>
  <si>
    <t>DT Humidity Sensor License - 3 Year</t>
  </si>
  <si>
    <t>DT-LIC-HUM-3Y</t>
  </si>
  <si>
    <t>3 year DT and Ava Humidity sensor subscription for 1 sensor. License only, no software.</t>
  </si>
  <si>
    <t>DT Tactile Touch Button + Sensor - Single</t>
  </si>
  <si>
    <t>Wireless Tactile Touch Sensor transmitting a message every time it is touched. Heartbeat indicating active status every 15 minutes. Requires a nearby Sensor Connector and an active license. Single sensor</t>
  </si>
  <si>
    <t>DT Tactile Touch Button + Sensor - 25 Pack</t>
  </si>
  <si>
    <t>DT-SEN-TACTOUCH-PK25</t>
  </si>
  <si>
    <t>Wireless Tactile Touch Sensor transmitting a message every time it is touched. Heartbeat indicating active status every 15 minutes. Requires a nearby Sensor Connector and an active license. Pack of 25 sensors</t>
  </si>
  <si>
    <t>DT Tactile Touch Button + Sensor License - 1 Year</t>
  </si>
  <si>
    <t>DT-LIC-TACTOUCH-1Y</t>
  </si>
  <si>
    <t>Annual DT and Ava Tactile Touce Button sensor subscription for 1 sensor. License only, no software.</t>
  </si>
  <si>
    <t>DT Tactile Touch Button + Sensor License - 3 Year</t>
  </si>
  <si>
    <t>DT-LIC-TACTOUCH-3Y</t>
  </si>
  <si>
    <t>3 year DT and Ava Tactile Touce Button sensor subscription for 1 sensor. License only, no software.</t>
  </si>
  <si>
    <t>DT Desk Occupancy Sensor - Single Sensor</t>
  </si>
  <si>
    <t>DT-SEN-OCCP</t>
  </si>
  <si>
    <t>Wireless Desk Occupancy sensor measures if a desk is occupied or vacant; publishes status every 5
minutes. Single sensor.</t>
  </si>
  <si>
    <t>DT Desk Occupancy Sensor - 25 Pack</t>
  </si>
  <si>
    <t>DT-SEN-OCCP-PK25</t>
  </si>
  <si>
    <t>Wireless Desk Occupancy sensor measures if a desk is occupied or vacant; publishes status every 5
minutes. Pack of 25 sensors.</t>
  </si>
  <si>
    <t>DT Desk Occupancy Sensor - 100 Pack</t>
  </si>
  <si>
    <t>DT-SEN-OCCP-PK100</t>
  </si>
  <si>
    <t>Wireless Desk Occupancy sensor measures if a desk is occupied or vacant; publishes status every 5
minutes. Pack of 100 sensors.</t>
  </si>
  <si>
    <t>DT Occupancy Sensor License - 1 Year</t>
  </si>
  <si>
    <t>DT-LIC-OCCP-1Y</t>
  </si>
  <si>
    <t>Annual DT and Ava Occupancy sensor subscription for 1 sensor. License only, no software.</t>
  </si>
  <si>
    <t>DT Occupancy Sensor License - 3 Year</t>
  </si>
  <si>
    <t>DT-LIC-OCCP-3Y</t>
  </si>
  <si>
    <t>3 year DT and Ava Occupancy sensor subscription for 1 sensor. License only, no software.</t>
  </si>
  <si>
    <t>DT Industrial Temp Sensor - 15min - Single</t>
  </si>
  <si>
    <t>Second Generation Wireless Temperature Sensor reporting the surrounding temperature every 15 minutes, and configurable to intervals down to 30 seconds. Requires a nearby Sensor Connector and an active license. Single sensor</t>
  </si>
  <si>
    <t>DT Industrial Temp Sensor - 15min - 25 Pack</t>
  </si>
  <si>
    <t>DT-SEN-INDTEMPV2-PK25</t>
  </si>
  <si>
    <t>Second Generation Wireless Temperature Sensor reporting the surrounding temperature every 15 minutes, and configurable to intervals down to 30 seconds. Requires a nearby Sensor Connector and an active license. Pack of 25 sensors</t>
  </si>
  <si>
    <t>DT Industrial Temp Sensor - 15min - 100 Pack</t>
  </si>
  <si>
    <t>DT-SEN-INDTEMPV2-PK100</t>
  </si>
  <si>
    <t>Second Generation Wireless Temperature Sensor reporting the surrounding temperature every 15 minutes, and configurable to intervals down to 30 seconds. Requires a nearby Sensor Connector and an active license. Pack of 100 sensors</t>
  </si>
  <si>
    <t>DT Industrial Temp Sensor License - 15min - 1 Year</t>
  </si>
  <si>
    <t>DT-LIC-INDTEMPV2-1Y</t>
  </si>
  <si>
    <t>Annual DT and Ava Industrial Temp - 15 min - sensor subscription for 1 sensor. License only, no software.</t>
  </si>
  <si>
    <t>DT Industrial Temp Sensor License - 15min - 3 Year</t>
  </si>
  <si>
    <t>DT-LIC-INDTEMPV2-3Y</t>
  </si>
  <si>
    <t>3 years DT and Ava Industrial Temp - 15 min - sensor subscription for 1 sensor. License only, no software.</t>
  </si>
  <si>
    <t>DT Industrial Temp Sensor - 5min - Single</t>
  </si>
  <si>
    <t>330s Certified Wireless Temperature Sensor measuring the surrounding temperature and wirelessly transmits the results every 5.5-minutes. Requires a nearby Sensor Connector and an active license. Single sensor.</t>
  </si>
  <si>
    <t>DT Industrial Temp Sensor - 5min - 25 Pack</t>
  </si>
  <si>
    <t>DT-SEN-INDTEMP330s-PK25</t>
  </si>
  <si>
    <t>330s Certified Wireless Temperature Sensor measuring the surrounding temperature and wirelessly transmits the results every 5.5-minutes. Requires a nearby Sensor Connector and an active license. Pack of 25 sensors.</t>
  </si>
  <si>
    <t>DT Industrial Temp Sensor - 5min - 100 Pack</t>
  </si>
  <si>
    <t>DT-SEN-INDTEMP330s-PK100</t>
  </si>
  <si>
    <t>330s Certified Wireless Temperature Sensor measuring the surrounding temperature and wirelessly transmits the results every 5.5-minutes. Requires a nearby Sensor Connector and an active license. Pack of 100 sensors.</t>
  </si>
  <si>
    <t>DT Industrial Temp Sensor License - 5min - 1 Year</t>
  </si>
  <si>
    <t>DT-LIC-INDTEMP330s-1Y</t>
  </si>
  <si>
    <t>Annual DT and Ava Industrial Temp Sensor Subscription - 5 min reporting - for 1 sensor. License only, no software.</t>
  </si>
  <si>
    <t>DT Industrial Temp Sensor License - 5min - 3 Year</t>
  </si>
  <si>
    <t>DT-LIC-INDTEMP330s-3Y</t>
  </si>
  <si>
    <t>DT CO2 Sensor - Single</t>
  </si>
  <si>
    <t>DT-SEN-CO2</t>
  </si>
  <si>
    <t>CO2 sensor incl. Temperature (°C/°F), Relative Humidity (% RH), and Barometric Pressure</t>
  </si>
  <si>
    <t>DT CO2 Sensor License - 1 Year</t>
  </si>
  <si>
    <t>DT-LIC-CO2-1Y</t>
  </si>
  <si>
    <t>Annual DT and Ava CO2 Sensor Subscription for 1 sensor. License only, no software</t>
  </si>
  <si>
    <t>DT CO2 Sensor License - 3 Year</t>
  </si>
  <si>
    <t>DT-LIC-CO2-3Y</t>
  </si>
  <si>
    <t>3 years DT and Ava CO2 Sensor Subscription for 1 sensor. License only, no software</t>
  </si>
  <si>
    <t>DT Motion sensor - Single</t>
  </si>
  <si>
    <t>DT-SEN-MOTION</t>
  </si>
  <si>
    <t>Quad-element Passive Infrared Sensor (PIR) to detect the presence of people in a room up to 14 meters away. SIngle sensor</t>
  </si>
  <si>
    <t>DT Motion Sensor License - 1 Year</t>
  </si>
  <si>
    <t>DT-LIC-MOTION-1Y</t>
  </si>
  <si>
    <t>Annual DT and Ava Motion Sensor Subscription for 1 sensor. License only, no software</t>
  </si>
  <si>
    <t>DT Motion Sensor License - 3 Year</t>
  </si>
  <si>
    <t>DT-LIC-MOTION-3Y</t>
  </si>
  <si>
    <t>3 years DT and Ava Motion Sensor Subscription for 1 sensor. License only, no software</t>
  </si>
  <si>
    <t>DT Profile Range Extender</t>
  </si>
  <si>
    <t>DT Ambient Range Extender</t>
  </si>
  <si>
    <t>DT Surface Range Extender</t>
  </si>
  <si>
    <t>DT Pipe Range Extender</t>
  </si>
  <si>
    <t>DT Water Detectopr Range Extender</t>
  </si>
  <si>
    <t>DT Textile Add On for Water Detection Range Finder</t>
  </si>
  <si>
    <t>AVA SECURITY PRICELIST | GLOBAL ENTERPRISE | SEPTEMBER | 2022</t>
  </si>
  <si>
    <t>Ava Flex White - 2MP - 7 days</t>
  </si>
  <si>
    <t>FLEX-2MP-7</t>
  </si>
  <si>
    <t>Ava Aware Cloud camera - Flex. 2MP AI-powered camera, color night vision and microphone, indoor only, up to 10 year warranty with an active Aware license.</t>
  </si>
  <si>
    <t>PoE injector 15W US</t>
  </si>
  <si>
    <t>ACC-POE-15W-US</t>
  </si>
  <si>
    <t>PoE injector 15W with a US compatible cable</t>
  </si>
  <si>
    <t>PoE injector 15W UK</t>
  </si>
  <si>
    <t>ACC-POE-15W-UK</t>
  </si>
  <si>
    <t>PoE injector 15W with a UK compatible cable</t>
  </si>
  <si>
    <t>PoE injector 15W EU</t>
  </si>
  <si>
    <t>ACC-POE-15W-EU</t>
  </si>
  <si>
    <t>PoE injector 15W with an EU compatible 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</si>
</sst>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E56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6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3" borderId="0" xfId="0" applyFont="1" applyFill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left" vertical="center" indent="1"/>
    </xf>
    <xf numFmtId="0" fontId="2" fillId="2" borderId="1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center"/>
    </xf>
    <xf numFmtId="0" fontId="4" fillId="5" borderId="3" xfId="0" applyFont="1" applyFill="1" applyBorder="1" applyAlignment="1">
      <alignment horizontal="left"/>
    </xf>
    <xf numFmtId="0" fontId="4" fillId="5" borderId="2" xfId="0" applyFont="1" applyFill="1" applyBorder="1" applyAlignment="1">
      <alignment horizontal="left"/>
    </xf>
    <xf numFmtId="0" fontId="4" fillId="5" borderId="4" xfId="0" applyFont="1" applyFill="1" applyBorder="1" applyAlignment="1">
      <alignment horizontal="left"/>
    </xf>
    <xf numFmtId="0" fontId="4" fillId="5" borderId="3" xfId="0" applyFont="1" applyFill="1" applyBorder="1" applyAlignment="1">
      <alignment horizontal="left" indent="1"/>
    </xf>
    <xf numFmtId="0" fontId="4" fillId="5" borderId="2" xfId="0" applyFont="1" applyFill="1" applyBorder="1" applyAlignment="1">
      <alignment horizontal="left" indent="1"/>
    </xf>
    <xf numFmtId="0" fontId="4" fillId="5" borderId="4" xfId="0" applyFont="1" applyFill="1" applyBorder="1" applyAlignment="1">
      <alignment horizontal="left" indent="1"/>
    </xf>
    <xf numFmtId="0" fontId="5" fillId="2" borderId="2" xfId="0" applyFont="1" applyFill="1" applyBorder="1" applyAlignment="1">
      <alignment horizontal="left" vertical="center" indent="1"/>
    </xf>
    <xf numFmtId="44" fontId="1" fillId="2" borderId="2" xfId="1" applyFont="1" applyFill="1" applyBorder="1" applyAlignment="1">
      <alignment vertical="center"/>
    </xf>
    <xf numFmtId="44" fontId="3" fillId="4" borderId="1" xfId="1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/>
    </xf>
    <xf numFmtId="44" fontId="2" fillId="2" borderId="0" xfId="1" applyFont="1" applyFill="1" applyAlignment="1">
      <alignment horizontal="center"/>
    </xf>
    <xf numFmtId="44" fontId="2" fillId="2" borderId="0" xfId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6E5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10814050</xdr:colOff>
      <xdr:row>1</xdr:row>
      <xdr:rowOff>19050</xdr:rowOff>
    </xdr:from>
    <xdr:to>
      <xdr:col>3</xdr:col>
      <xdr:colOff>11990894</xdr:colOff>
      <xdr:row>1</xdr:row>
      <xdr:rowOff>448402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E880B3-D703-4875-8996-4FA71EDA93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8592" t="18118" r="8566" b="18141"/>
        <a:stretch/>
      </xdr:blipFill>
      <xdr:spPr>
        <a:xfrm>
          <a:off x="15538450" y="19050"/>
          <a:ext cx="1176844" cy="4293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10814050</xdr:colOff>
      <xdr:row>1</xdr:row>
      <xdr:rowOff>19050</xdr:rowOff>
    </xdr:from>
    <xdr:to>
      <xdr:col>5</xdr:col>
      <xdr:colOff>357694</xdr:colOff>
      <xdr:row>1</xdr:row>
      <xdr:rowOff>448402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FDE231-9845-4C0F-AFC6-F0A404AEAA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8592" t="18118" r="8566" b="18141"/>
        <a:stretch/>
      </xdr:blipFill>
      <xdr:spPr>
        <a:xfrm>
          <a:off x="15538450" y="19050"/>
          <a:ext cx="1176844" cy="4293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10814050</xdr:colOff>
      <xdr:row>0</xdr:row>
      <xdr:rowOff>19050</xdr:rowOff>
    </xdr:from>
    <xdr:to>
      <xdr:col>6</xdr:col>
      <xdr:colOff>497394</xdr:colOff>
      <xdr:row>0</xdr:row>
      <xdr:rowOff>448402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CE605C-4C38-48E0-9419-E9FFC2ADB55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8592" t="18118" r="8566" b="18141"/>
        <a:stretch/>
      </xdr:blipFill>
      <xdr:spPr>
        <a:xfrm>
          <a:off x="18294350" y="19050"/>
          <a:ext cx="1176844" cy="4293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077AC-14E4-4375-B0C1-778F47775DE0}">
  <dimension ref="B2:Q228"/>
  <sheetViews>
    <sheetView showGridLines="0" showRowColHeaders="0" tabSelected="1" zoomScaleNormal="100" workbookViewId="0">
      <selection activeCell="E6" sqref="E6"/>
    </sheetView>
  </sheetViews>
  <sheetFormatPr defaultColWidth="2.6328125" defaultRowHeight="12" x14ac:dyDescent="0.3"/>
  <cols>
    <col min="1" max="1" width="2.6328125" style="1"/>
    <col min="2" max="2" width="41" style="1" bestFit="1" customWidth="1"/>
    <col min="3" max="3" width="26.6328125" style="1" bestFit="1" customWidth="1"/>
    <col min="4" max="4" width="172.6328125" style="1" bestFit="1" customWidth="1"/>
    <col min="5" max="5" width="10.6328125" style="25" customWidth="1"/>
    <col min="6" max="9" width="10.6328125" style="1" customWidth="1"/>
    <col min="10" max="12" width="2.6328125" style="1"/>
    <col min="13" max="13" width="3.81640625" style="1" hidden="1" customWidth="1"/>
    <col min="14" max="17" width="4.453125" style="1" hidden="1" customWidth="1"/>
    <col min="18" max="16384" width="2.6328125" style="1"/>
  </cols>
  <sheetData>
    <row r="2" spans="2:17" ht="36" customHeight="1" x14ac:dyDescent="0.3">
      <c r="B2" s="11" t="str">
        <f>'Pricelist for upload'!B1</f>
        <v>AVA SECURITY PRICELIST | GLOBAL ENTERPRISE | SEPTEMBER | 2022</v>
      </c>
      <c r="C2" s="10"/>
      <c r="D2" s="10"/>
      <c r="E2" s="21"/>
      <c r="F2" s="10"/>
      <c r="G2" s="10"/>
      <c r="H2" s="10"/>
      <c r="I2" s="10"/>
      <c r="M2" s="5" t="s">
        <v>193</v>
      </c>
      <c r="N2" s="5" t="s">
        <v>194</v>
      </c>
      <c r="O2" s="5" t="s">
        <v>195</v>
      </c>
      <c r="P2" s="5" t="s">
        <v>196</v>
      </c>
      <c r="Q2" s="5" t="s">
        <v>197</v>
      </c>
    </row>
    <row r="3" spans="2:17" s="4" customFormat="1" x14ac:dyDescent="0.3">
      <c r="B3" s="14" t="s">
        <v>210</v>
      </c>
      <c r="C3" s="15"/>
      <c r="D3" s="15"/>
      <c r="E3" s="15"/>
      <c r="F3" s="15"/>
      <c r="G3" s="15"/>
      <c r="H3" s="15"/>
      <c r="I3" s="16"/>
      <c r="J3" s="1"/>
      <c r="M3" s="2">
        <v>1</v>
      </c>
      <c r="N3" s="2">
        <v>1.28</v>
      </c>
      <c r="O3" s="2">
        <v>0.77</v>
      </c>
      <c r="P3" s="2">
        <v>0.95</v>
      </c>
      <c r="Q3" s="2">
        <v>1.42</v>
      </c>
    </row>
    <row r="4" spans="2:17" x14ac:dyDescent="0.3">
      <c r="B4" s="6" t="s">
        <v>191</v>
      </c>
      <c r="C4" s="6" t="s">
        <v>410</v>
      </c>
      <c r="D4" s="6" t="s">
        <v>192</v>
      </c>
      <c r="E4" s="22" t="s">
        <v>193</v>
      </c>
      <c r="F4" s="7" t="s">
        <v>194</v>
      </c>
      <c r="G4" s="7" t="s">
        <v>195</v>
      </c>
      <c r="H4" s="7" t="s">
        <v>196</v>
      </c>
      <c r="I4" s="7" t="s">
        <v>197</v>
      </c>
    </row>
    <row r="5" spans="2:17" x14ac:dyDescent="0.3">
      <c r="B5" s="8" t="s">
        <v>211</v>
      </c>
      <c r="C5" s="8" t="s">
        <v>212</v>
      </c>
      <c r="D5" s="8" t="s">
        <v>213</v>
      </c>
      <c r="E5" s="23">
        <f>VLOOKUP(C5,'Pricelist for upload'!$D$3:$F$179,3,FALSE)</f>
        <v>179</v>
      </c>
      <c r="F5" s="9">
        <f t="shared" ref="F5:F23" si="0">E5*$N$3</f>
        <v>229.12</v>
      </c>
      <c r="G5" s="9">
        <f t="shared" ref="G5:G23" si="1">E5*$O$3</f>
        <v>137.83000000000001</v>
      </c>
      <c r="H5" s="9">
        <f t="shared" ref="H5:H23" si="2">E5*$P$3</f>
        <v>170.04999999999998</v>
      </c>
      <c r="I5" s="9">
        <f t="shared" ref="I5:I23" si="3">E5*$Q$3</f>
        <v>254.17999999999998</v>
      </c>
    </row>
    <row r="6" spans="2:17" x14ac:dyDescent="0.3">
      <c r="B6" s="8" t="s">
        <v>214</v>
      </c>
      <c r="C6" s="8" t="s">
        <v>215</v>
      </c>
      <c r="D6" s="8" t="s">
        <v>213</v>
      </c>
      <c r="E6" s="23">
        <f>VLOOKUP(C6,'Pricelist for upload'!$D$3:$F$179,3,FALSE)</f>
        <v>499</v>
      </c>
      <c r="F6" s="9">
        <f t="shared" si="0"/>
        <v>638.72</v>
      </c>
      <c r="G6" s="9">
        <f t="shared" si="1"/>
        <v>384.23</v>
      </c>
      <c r="H6" s="9">
        <f t="shared" si="2"/>
        <v>474.04999999999995</v>
      </c>
      <c r="I6" s="9">
        <f t="shared" si="3"/>
        <v>708.57999999999993</v>
      </c>
    </row>
    <row r="7" spans="2:17" x14ac:dyDescent="0.3">
      <c r="B7" s="8" t="s">
        <v>216</v>
      </c>
      <c r="C7" s="8" t="s">
        <v>217</v>
      </c>
      <c r="D7" s="8" t="s">
        <v>213</v>
      </c>
      <c r="E7" s="23">
        <f>VLOOKUP(C7,'Pricelist for upload'!$D$3:$F$179,3,FALSE)</f>
        <v>799</v>
      </c>
      <c r="F7" s="9">
        <f t="shared" ref="F7" si="4">E7*$N$3</f>
        <v>1022.72</v>
      </c>
      <c r="G7" s="9">
        <f t="shared" ref="G7" si="5">E7*$O$3</f>
        <v>615.23</v>
      </c>
      <c r="H7" s="9">
        <f t="shared" ref="H7" si="6">E7*$P$3</f>
        <v>759.05</v>
      </c>
      <c r="I7" s="9">
        <f t="shared" ref="I7" si="7">E7*$Q$3</f>
        <v>1134.58</v>
      </c>
    </row>
    <row r="8" spans="2:17" x14ac:dyDescent="0.3">
      <c r="B8" s="8" t="s">
        <v>218</v>
      </c>
      <c r="C8" s="8" t="s">
        <v>427</v>
      </c>
      <c r="D8" s="8" t="s">
        <v>219</v>
      </c>
      <c r="E8" s="23">
        <f>VLOOKUP(C8,'Pricelist for upload'!$D$3:$F$179,3,FALSE)</f>
        <v>179</v>
      </c>
      <c r="F8" s="9">
        <f t="shared" si="0"/>
        <v>229.12</v>
      </c>
      <c r="G8" s="9">
        <f t="shared" si="1"/>
        <v>137.83000000000001</v>
      </c>
      <c r="H8" s="9">
        <f t="shared" si="2"/>
        <v>170.04999999999998</v>
      </c>
      <c r="I8" s="9">
        <f t="shared" si="3"/>
        <v>254.17999999999998</v>
      </c>
    </row>
    <row r="9" spans="2:17" x14ac:dyDescent="0.3">
      <c r="B9" s="8" t="s">
        <v>220</v>
      </c>
      <c r="C9" s="8" t="s">
        <v>428</v>
      </c>
      <c r="D9" s="8" t="s">
        <v>219</v>
      </c>
      <c r="E9" s="23">
        <f>VLOOKUP(C9,'Pricelist for upload'!$D$3:$F$179,3,FALSE)</f>
        <v>529</v>
      </c>
      <c r="F9" s="9">
        <f t="shared" si="0"/>
        <v>677.12</v>
      </c>
      <c r="G9" s="9">
        <f t="shared" si="1"/>
        <v>407.33</v>
      </c>
      <c r="H9" s="9">
        <f t="shared" si="2"/>
        <v>502.54999999999995</v>
      </c>
      <c r="I9" s="9">
        <f t="shared" si="3"/>
        <v>751.18</v>
      </c>
    </row>
    <row r="10" spans="2:17" x14ac:dyDescent="0.3">
      <c r="B10" s="8" t="s">
        <v>221</v>
      </c>
      <c r="C10" s="8" t="s">
        <v>429</v>
      </c>
      <c r="D10" s="8" t="s">
        <v>219</v>
      </c>
      <c r="E10" s="23">
        <f>VLOOKUP(C10,'Pricelist for upload'!$D$3:$F$179,3,FALSE)</f>
        <v>879</v>
      </c>
      <c r="F10" s="9">
        <f t="shared" si="0"/>
        <v>1125.1200000000001</v>
      </c>
      <c r="G10" s="9">
        <f t="shared" si="1"/>
        <v>676.83</v>
      </c>
      <c r="H10" s="9">
        <f t="shared" si="2"/>
        <v>835.05</v>
      </c>
      <c r="I10" s="9">
        <f t="shared" si="3"/>
        <v>1248.1799999999998</v>
      </c>
    </row>
    <row r="11" spans="2:17" x14ac:dyDescent="0.3">
      <c r="B11" s="8" t="s">
        <v>222</v>
      </c>
      <c r="C11" s="8" t="s">
        <v>430</v>
      </c>
      <c r="D11" s="8" t="s">
        <v>223</v>
      </c>
      <c r="E11" s="23">
        <f>VLOOKUP(C11,'Pricelist for upload'!$D$3:$F$179,3,FALSE)</f>
        <v>359</v>
      </c>
      <c r="F11" s="9">
        <f t="shared" si="0"/>
        <v>459.52</v>
      </c>
      <c r="G11" s="9">
        <f t="shared" si="1"/>
        <v>276.43</v>
      </c>
      <c r="H11" s="9">
        <f t="shared" si="2"/>
        <v>341.05</v>
      </c>
      <c r="I11" s="9">
        <f t="shared" si="3"/>
        <v>509.78</v>
      </c>
    </row>
    <row r="12" spans="2:17" x14ac:dyDescent="0.3">
      <c r="B12" s="8" t="s">
        <v>224</v>
      </c>
      <c r="C12" s="8" t="s">
        <v>431</v>
      </c>
      <c r="D12" s="8" t="s">
        <v>223</v>
      </c>
      <c r="E12" s="23">
        <f>VLOOKUP(C12,'Pricelist for upload'!$D$3:$F$179,3,FALSE)</f>
        <v>1059</v>
      </c>
      <c r="F12" s="9">
        <f t="shared" si="0"/>
        <v>1355.52</v>
      </c>
      <c r="G12" s="9">
        <f t="shared" si="1"/>
        <v>815.43000000000006</v>
      </c>
      <c r="H12" s="9">
        <f t="shared" si="2"/>
        <v>1006.05</v>
      </c>
      <c r="I12" s="9">
        <f t="shared" si="3"/>
        <v>1503.78</v>
      </c>
    </row>
    <row r="13" spans="2:17" x14ac:dyDescent="0.3">
      <c r="B13" s="8" t="s">
        <v>225</v>
      </c>
      <c r="C13" s="8" t="s">
        <v>432</v>
      </c>
      <c r="D13" s="8" t="s">
        <v>223</v>
      </c>
      <c r="E13" s="23">
        <f>VLOOKUP(C13,'Pricelist for upload'!$D$3:$F$179,3,FALSE)</f>
        <v>1759</v>
      </c>
      <c r="F13" s="9">
        <f t="shared" si="0"/>
        <v>2251.52</v>
      </c>
      <c r="G13" s="9">
        <f t="shared" si="1"/>
        <v>1354.43</v>
      </c>
      <c r="H13" s="9">
        <f t="shared" si="2"/>
        <v>1671.05</v>
      </c>
      <c r="I13" s="9">
        <f t="shared" si="3"/>
        <v>2497.7799999999997</v>
      </c>
    </row>
    <row r="14" spans="2:17" x14ac:dyDescent="0.3">
      <c r="B14" s="8" t="s">
        <v>226</v>
      </c>
      <c r="C14" s="8" t="s">
        <v>227</v>
      </c>
      <c r="D14" s="8" t="s">
        <v>228</v>
      </c>
      <c r="E14" s="23">
        <f>VLOOKUP(C14,'Pricelist for upload'!$D$3:$F$179,3,FALSE)</f>
        <v>87</v>
      </c>
      <c r="F14" s="9">
        <f t="shared" si="0"/>
        <v>111.36</v>
      </c>
      <c r="G14" s="9">
        <f t="shared" si="1"/>
        <v>66.989999999999995</v>
      </c>
      <c r="H14" s="9">
        <f t="shared" si="2"/>
        <v>82.649999999999991</v>
      </c>
      <c r="I14" s="9">
        <f t="shared" si="3"/>
        <v>123.53999999999999</v>
      </c>
    </row>
    <row r="15" spans="2:17" x14ac:dyDescent="0.3">
      <c r="B15" s="8" t="s">
        <v>230</v>
      </c>
      <c r="C15" s="8" t="s">
        <v>229</v>
      </c>
      <c r="D15" s="8" t="s">
        <v>228</v>
      </c>
      <c r="E15" s="23">
        <f>VLOOKUP(C15,'Pricelist for upload'!$D$3:$F$179,3,FALSE)</f>
        <v>269</v>
      </c>
      <c r="F15" s="9">
        <f t="shared" si="0"/>
        <v>344.32</v>
      </c>
      <c r="G15" s="9">
        <f t="shared" si="1"/>
        <v>207.13</v>
      </c>
      <c r="H15" s="9">
        <f t="shared" si="2"/>
        <v>255.54999999999998</v>
      </c>
      <c r="I15" s="9">
        <f t="shared" si="3"/>
        <v>381.97999999999996</v>
      </c>
    </row>
    <row r="16" spans="2:17" x14ac:dyDescent="0.3">
      <c r="B16" s="8" t="s">
        <v>426</v>
      </c>
      <c r="C16" s="8" t="s">
        <v>231</v>
      </c>
      <c r="D16" s="8" t="s">
        <v>228</v>
      </c>
      <c r="E16" s="23">
        <f>VLOOKUP(C16,'Pricelist for upload'!$D$3:$F$179,3,FALSE)</f>
        <v>439</v>
      </c>
      <c r="F16" s="9">
        <f t="shared" si="0"/>
        <v>561.91999999999996</v>
      </c>
      <c r="G16" s="9">
        <f t="shared" si="1"/>
        <v>338.03000000000003</v>
      </c>
      <c r="H16" s="9">
        <f t="shared" si="2"/>
        <v>417.04999999999995</v>
      </c>
      <c r="I16" s="9">
        <f t="shared" si="3"/>
        <v>623.38</v>
      </c>
    </row>
    <row r="17" spans="2:9" x14ac:dyDescent="0.3">
      <c r="B17" s="8" t="s">
        <v>435</v>
      </c>
      <c r="C17" s="8" t="s">
        <v>433</v>
      </c>
      <c r="D17" s="8" t="s">
        <v>434</v>
      </c>
      <c r="E17" s="23">
        <f>VLOOKUP(C17,'Pricelist for upload'!$D$3:$F$179,3,FALSE)</f>
        <v>0</v>
      </c>
      <c r="F17" s="9">
        <f t="shared" ref="F17" si="8">E17*$N$3</f>
        <v>0</v>
      </c>
      <c r="G17" s="9">
        <f t="shared" ref="G17" si="9">E17*$O$3</f>
        <v>0</v>
      </c>
      <c r="H17" s="9">
        <f t="shared" ref="H17" si="10">E17*$P$3</f>
        <v>0</v>
      </c>
      <c r="I17" s="9">
        <f t="shared" ref="I17" si="11">E17*$Q$3</f>
        <v>0</v>
      </c>
    </row>
    <row r="18" spans="2:9" x14ac:dyDescent="0.3">
      <c r="B18" s="8" t="s">
        <v>232</v>
      </c>
      <c r="C18" s="8" t="s">
        <v>233</v>
      </c>
      <c r="D18" s="8" t="s">
        <v>234</v>
      </c>
      <c r="E18" s="23">
        <f>VLOOKUP(C18,'Pricelist for upload'!$D$3:$F$179,3,FALSE)</f>
        <v>879</v>
      </c>
      <c r="F18" s="9">
        <f t="shared" si="0"/>
        <v>1125.1200000000001</v>
      </c>
      <c r="G18" s="9">
        <f t="shared" si="1"/>
        <v>676.83</v>
      </c>
      <c r="H18" s="9">
        <f t="shared" si="2"/>
        <v>835.05</v>
      </c>
      <c r="I18" s="9">
        <f t="shared" si="3"/>
        <v>1248.1799999999998</v>
      </c>
    </row>
    <row r="19" spans="2:9" x14ac:dyDescent="0.3">
      <c r="B19" s="8" t="s">
        <v>232</v>
      </c>
      <c r="C19" s="8" t="s">
        <v>235</v>
      </c>
      <c r="D19" s="8" t="s">
        <v>234</v>
      </c>
      <c r="E19" s="23">
        <f>VLOOKUP(C19,'Pricelist for upload'!$D$3:$F$179,3,FALSE)</f>
        <v>2639</v>
      </c>
      <c r="F19" s="9">
        <f t="shared" si="0"/>
        <v>3377.92</v>
      </c>
      <c r="G19" s="9">
        <f t="shared" si="1"/>
        <v>2032.03</v>
      </c>
      <c r="H19" s="9">
        <f t="shared" si="2"/>
        <v>2507.0499999999997</v>
      </c>
      <c r="I19" s="9">
        <f t="shared" si="3"/>
        <v>3747.3799999999997</v>
      </c>
    </row>
    <row r="20" spans="2:9" x14ac:dyDescent="0.3">
      <c r="B20" s="8" t="s">
        <v>232</v>
      </c>
      <c r="C20" s="8" t="s">
        <v>236</v>
      </c>
      <c r="D20" s="8" t="s">
        <v>234</v>
      </c>
      <c r="E20" s="23">
        <f>VLOOKUP(C20,'Pricelist for upload'!$D$3:$F$179,3,FALSE)</f>
        <v>4399</v>
      </c>
      <c r="F20" s="9">
        <f t="shared" si="0"/>
        <v>5630.72</v>
      </c>
      <c r="G20" s="9">
        <f t="shared" si="1"/>
        <v>3387.23</v>
      </c>
      <c r="H20" s="9">
        <f t="shared" si="2"/>
        <v>4179.05</v>
      </c>
      <c r="I20" s="9">
        <f t="shared" si="3"/>
        <v>6246.58</v>
      </c>
    </row>
    <row r="21" spans="2:9" x14ac:dyDescent="0.3">
      <c r="B21" s="8" t="s">
        <v>237</v>
      </c>
      <c r="C21" s="8" t="s">
        <v>238</v>
      </c>
      <c r="D21" s="8" t="s">
        <v>239</v>
      </c>
      <c r="E21" s="23">
        <f>VLOOKUP(C21,'Pricelist for upload'!$D$3:$F$179,3,FALSE)</f>
        <v>399</v>
      </c>
      <c r="F21" s="9">
        <f t="shared" si="0"/>
        <v>510.72</v>
      </c>
      <c r="G21" s="9">
        <f t="shared" si="1"/>
        <v>307.23</v>
      </c>
      <c r="H21" s="9">
        <f t="shared" si="2"/>
        <v>379.04999999999995</v>
      </c>
      <c r="I21" s="9">
        <f t="shared" si="3"/>
        <v>566.57999999999993</v>
      </c>
    </row>
    <row r="22" spans="2:9" x14ac:dyDescent="0.3">
      <c r="B22" s="8" t="s">
        <v>240</v>
      </c>
      <c r="C22" s="8" t="s">
        <v>241</v>
      </c>
      <c r="D22" s="8" t="s">
        <v>239</v>
      </c>
      <c r="E22" s="23">
        <f>VLOOKUP(C22,'Pricelist for upload'!$D$3:$F$179,3,FALSE)</f>
        <v>1189</v>
      </c>
      <c r="F22" s="9">
        <f t="shared" si="0"/>
        <v>1521.92</v>
      </c>
      <c r="G22" s="9">
        <f t="shared" si="1"/>
        <v>915.53</v>
      </c>
      <c r="H22" s="9">
        <f t="shared" si="2"/>
        <v>1129.55</v>
      </c>
      <c r="I22" s="9">
        <f t="shared" si="3"/>
        <v>1688.3799999999999</v>
      </c>
    </row>
    <row r="23" spans="2:9" x14ac:dyDescent="0.3">
      <c r="B23" s="8" t="s">
        <v>242</v>
      </c>
      <c r="C23" s="8" t="s">
        <v>243</v>
      </c>
      <c r="D23" s="8" t="s">
        <v>239</v>
      </c>
      <c r="E23" s="23">
        <f>VLOOKUP(C23,'Pricelist for upload'!$D$3:$F$179,3,FALSE)</f>
        <v>1979</v>
      </c>
      <c r="F23" s="9">
        <f t="shared" si="0"/>
        <v>2533.12</v>
      </c>
      <c r="G23" s="9">
        <f t="shared" si="1"/>
        <v>1523.83</v>
      </c>
      <c r="H23" s="9">
        <f t="shared" si="2"/>
        <v>1880.05</v>
      </c>
      <c r="I23" s="9">
        <f t="shared" si="3"/>
        <v>2810.18</v>
      </c>
    </row>
    <row r="24" spans="2:9" x14ac:dyDescent="0.3">
      <c r="E24" s="24"/>
      <c r="F24" s="2"/>
      <c r="G24" s="2"/>
      <c r="H24" s="2"/>
      <c r="I24" s="2"/>
    </row>
    <row r="25" spans="2:9" x14ac:dyDescent="0.3">
      <c r="B25" s="14" t="s">
        <v>244</v>
      </c>
      <c r="C25" s="15"/>
      <c r="D25" s="15"/>
      <c r="E25" s="15"/>
      <c r="F25" s="15"/>
      <c r="G25" s="15"/>
      <c r="H25" s="15"/>
      <c r="I25" s="16"/>
    </row>
    <row r="26" spans="2:9" x14ac:dyDescent="0.3">
      <c r="B26" s="6" t="s">
        <v>191</v>
      </c>
      <c r="C26" s="6" t="s">
        <v>410</v>
      </c>
      <c r="D26" s="6" t="s">
        <v>192</v>
      </c>
      <c r="E26" s="22" t="s">
        <v>193</v>
      </c>
      <c r="F26" s="7" t="s">
        <v>194</v>
      </c>
      <c r="G26" s="7" t="s">
        <v>195</v>
      </c>
      <c r="H26" s="7" t="s">
        <v>196</v>
      </c>
      <c r="I26" s="7" t="s">
        <v>197</v>
      </c>
    </row>
    <row r="27" spans="2:9" x14ac:dyDescent="0.3">
      <c r="B27" s="8" t="s">
        <v>625</v>
      </c>
      <c r="C27" s="8" t="s">
        <v>626</v>
      </c>
      <c r="D27" s="8" t="s">
        <v>627</v>
      </c>
      <c r="E27" s="23">
        <f>VLOOKUP(C27,'Pricelist for upload'!$D$3:$F$179,3,FALSE)</f>
        <v>289</v>
      </c>
      <c r="F27" s="9">
        <f t="shared" ref="F27" si="12">E27*$N$3</f>
        <v>369.92</v>
      </c>
      <c r="G27" s="9">
        <f t="shared" ref="G27" si="13">E27*$O$3</f>
        <v>222.53</v>
      </c>
      <c r="H27" s="9">
        <f t="shared" ref="H27" si="14">E27*$P$3</f>
        <v>274.55</v>
      </c>
      <c r="I27" s="9">
        <f t="shared" ref="I27" si="15">E27*$Q$3</f>
        <v>410.38</v>
      </c>
    </row>
    <row r="28" spans="2:9" x14ac:dyDescent="0.3">
      <c r="B28" s="8" t="s">
        <v>245</v>
      </c>
      <c r="C28" s="8" t="s">
        <v>246</v>
      </c>
      <c r="D28" s="8" t="s">
        <v>247</v>
      </c>
      <c r="E28" s="23">
        <f>VLOOKUP(C28,'Pricelist for upload'!$D$3:$F$179,3,FALSE)</f>
        <v>529</v>
      </c>
      <c r="F28" s="9">
        <f t="shared" ref="F28:F68" si="16">E28*$N$3</f>
        <v>677.12</v>
      </c>
      <c r="G28" s="9">
        <f t="shared" ref="G28:G68" si="17">E28*$O$3</f>
        <v>407.33</v>
      </c>
      <c r="H28" s="9">
        <f t="shared" ref="H28:H68" si="18">E28*$P$3</f>
        <v>502.54999999999995</v>
      </c>
      <c r="I28" s="9">
        <f t="shared" ref="I28:I68" si="19">E28*$Q$3</f>
        <v>751.18</v>
      </c>
    </row>
    <row r="29" spans="2:9" x14ac:dyDescent="0.3">
      <c r="B29" s="8" t="s">
        <v>248</v>
      </c>
      <c r="C29" s="8" t="s">
        <v>249</v>
      </c>
      <c r="D29" s="8" t="s">
        <v>250</v>
      </c>
      <c r="E29" s="23">
        <f>VLOOKUP(C29,'Pricelist for upload'!$D$3:$F$179,3,FALSE)</f>
        <v>529</v>
      </c>
      <c r="F29" s="9">
        <f t="shared" si="16"/>
        <v>677.12</v>
      </c>
      <c r="G29" s="9">
        <f t="shared" si="17"/>
        <v>407.33</v>
      </c>
      <c r="H29" s="9">
        <f t="shared" si="18"/>
        <v>502.54999999999995</v>
      </c>
      <c r="I29" s="9">
        <f t="shared" si="19"/>
        <v>751.18</v>
      </c>
    </row>
    <row r="30" spans="2:9" x14ac:dyDescent="0.3">
      <c r="B30" s="8" t="s">
        <v>251</v>
      </c>
      <c r="C30" s="8" t="s">
        <v>252</v>
      </c>
      <c r="D30" s="8" t="s">
        <v>253</v>
      </c>
      <c r="E30" s="23">
        <f>VLOOKUP(C30,'Pricelist for upload'!$D$3:$F$179,3,FALSE)</f>
        <v>999</v>
      </c>
      <c r="F30" s="9">
        <f t="shared" si="16"/>
        <v>1278.72</v>
      </c>
      <c r="G30" s="9">
        <f t="shared" si="17"/>
        <v>769.23</v>
      </c>
      <c r="H30" s="9">
        <f t="shared" si="18"/>
        <v>949.05</v>
      </c>
      <c r="I30" s="9">
        <f t="shared" si="19"/>
        <v>1418.58</v>
      </c>
    </row>
    <row r="31" spans="2:9" x14ac:dyDescent="0.3">
      <c r="B31" s="8" t="s">
        <v>254</v>
      </c>
      <c r="C31" s="8" t="s">
        <v>255</v>
      </c>
      <c r="D31" s="8" t="s">
        <v>256</v>
      </c>
      <c r="E31" s="23">
        <f>VLOOKUP(C31,'Pricelist for upload'!$D$3:$F$179,3,FALSE)</f>
        <v>999</v>
      </c>
      <c r="F31" s="9">
        <f t="shared" si="16"/>
        <v>1278.72</v>
      </c>
      <c r="G31" s="9">
        <f t="shared" si="17"/>
        <v>769.23</v>
      </c>
      <c r="H31" s="9">
        <f t="shared" si="18"/>
        <v>949.05</v>
      </c>
      <c r="I31" s="9">
        <f t="shared" si="19"/>
        <v>1418.58</v>
      </c>
    </row>
    <row r="32" spans="2:9" x14ac:dyDescent="0.3">
      <c r="B32" s="8" t="s">
        <v>257</v>
      </c>
      <c r="C32" s="8" t="s">
        <v>258</v>
      </c>
      <c r="D32" s="8" t="s">
        <v>259</v>
      </c>
      <c r="E32" s="23">
        <f>VLOOKUP(C32,'Pricelist for upload'!$D$3:$F$179,3,FALSE)</f>
        <v>1299</v>
      </c>
      <c r="F32" s="9">
        <f t="shared" si="16"/>
        <v>1662.72</v>
      </c>
      <c r="G32" s="9">
        <f t="shared" si="17"/>
        <v>1000.23</v>
      </c>
      <c r="H32" s="9">
        <f t="shared" si="18"/>
        <v>1234.05</v>
      </c>
      <c r="I32" s="9">
        <f t="shared" si="19"/>
        <v>1844.58</v>
      </c>
    </row>
    <row r="33" spans="2:9" x14ac:dyDescent="0.3">
      <c r="B33" s="8" t="s">
        <v>260</v>
      </c>
      <c r="C33" s="8" t="s">
        <v>261</v>
      </c>
      <c r="D33" s="8" t="s">
        <v>262</v>
      </c>
      <c r="E33" s="23">
        <f>VLOOKUP(C33,'Pricelist for upload'!$D$3:$F$179,3,FALSE)</f>
        <v>1299</v>
      </c>
      <c r="F33" s="9">
        <f t="shared" si="16"/>
        <v>1662.72</v>
      </c>
      <c r="G33" s="9">
        <f t="shared" si="17"/>
        <v>1000.23</v>
      </c>
      <c r="H33" s="9">
        <f t="shared" si="18"/>
        <v>1234.05</v>
      </c>
      <c r="I33" s="9">
        <f t="shared" si="19"/>
        <v>1844.58</v>
      </c>
    </row>
    <row r="34" spans="2:9" x14ac:dyDescent="0.3">
      <c r="B34" s="8" t="s">
        <v>263</v>
      </c>
      <c r="C34" s="8" t="s">
        <v>264</v>
      </c>
      <c r="D34" s="8" t="s">
        <v>265</v>
      </c>
      <c r="E34" s="23">
        <f>VLOOKUP(C34,'Pricelist for upload'!$D$3:$F$179,3,FALSE)</f>
        <v>1299</v>
      </c>
      <c r="F34" s="9">
        <f t="shared" si="16"/>
        <v>1662.72</v>
      </c>
      <c r="G34" s="9">
        <f t="shared" si="17"/>
        <v>1000.23</v>
      </c>
      <c r="H34" s="9">
        <f t="shared" si="18"/>
        <v>1234.05</v>
      </c>
      <c r="I34" s="9">
        <f t="shared" si="19"/>
        <v>1844.58</v>
      </c>
    </row>
    <row r="35" spans="2:9" x14ac:dyDescent="0.3">
      <c r="B35" s="8" t="s">
        <v>266</v>
      </c>
      <c r="C35" s="8" t="s">
        <v>267</v>
      </c>
      <c r="D35" s="8" t="s">
        <v>268</v>
      </c>
      <c r="E35" s="23">
        <f>VLOOKUP(C35,'Pricelist for upload'!$D$3:$F$179,3,FALSE)</f>
        <v>1299</v>
      </c>
      <c r="F35" s="9">
        <f t="shared" si="16"/>
        <v>1662.72</v>
      </c>
      <c r="G35" s="9">
        <f t="shared" si="17"/>
        <v>1000.23</v>
      </c>
      <c r="H35" s="9">
        <f t="shared" si="18"/>
        <v>1234.05</v>
      </c>
      <c r="I35" s="9">
        <f t="shared" si="19"/>
        <v>1844.58</v>
      </c>
    </row>
    <row r="36" spans="2:9" x14ac:dyDescent="0.3">
      <c r="B36" s="8" t="s">
        <v>269</v>
      </c>
      <c r="C36" s="8" t="s">
        <v>270</v>
      </c>
      <c r="D36" s="8" t="s">
        <v>271</v>
      </c>
      <c r="E36" s="23">
        <f>VLOOKUP(C36,'Pricelist for upload'!$D$3:$F$179,3,FALSE)</f>
        <v>1239</v>
      </c>
      <c r="F36" s="9">
        <f t="shared" si="16"/>
        <v>1585.92</v>
      </c>
      <c r="G36" s="9">
        <f t="shared" si="17"/>
        <v>954.03</v>
      </c>
      <c r="H36" s="9">
        <f t="shared" si="18"/>
        <v>1177.05</v>
      </c>
      <c r="I36" s="9">
        <f t="shared" si="19"/>
        <v>1759.3799999999999</v>
      </c>
    </row>
    <row r="37" spans="2:9" x14ac:dyDescent="0.3">
      <c r="B37" s="8" t="s">
        <v>272</v>
      </c>
      <c r="C37" s="8" t="s">
        <v>273</v>
      </c>
      <c r="D37" s="8" t="s">
        <v>274</v>
      </c>
      <c r="E37" s="23">
        <f>VLOOKUP(C37,'Pricelist for upload'!$D$3:$F$179,3,FALSE)</f>
        <v>1239</v>
      </c>
      <c r="F37" s="9">
        <f t="shared" si="16"/>
        <v>1585.92</v>
      </c>
      <c r="G37" s="9">
        <f t="shared" si="17"/>
        <v>954.03</v>
      </c>
      <c r="H37" s="9">
        <f t="shared" si="18"/>
        <v>1177.05</v>
      </c>
      <c r="I37" s="9">
        <f t="shared" si="19"/>
        <v>1759.3799999999999</v>
      </c>
    </row>
    <row r="38" spans="2:9" x14ac:dyDescent="0.3">
      <c r="B38" s="8" t="s">
        <v>275</v>
      </c>
      <c r="C38" s="8" t="s">
        <v>276</v>
      </c>
      <c r="D38" s="8" t="s">
        <v>277</v>
      </c>
      <c r="E38" s="23">
        <f>VLOOKUP(C38,'Pricelist for upload'!$D$3:$F$179,3,FALSE)</f>
        <v>1589</v>
      </c>
      <c r="F38" s="9">
        <f t="shared" si="16"/>
        <v>2033.92</v>
      </c>
      <c r="G38" s="9">
        <f t="shared" si="17"/>
        <v>1223.53</v>
      </c>
      <c r="H38" s="9">
        <f t="shared" si="18"/>
        <v>1509.55</v>
      </c>
      <c r="I38" s="9">
        <f t="shared" si="19"/>
        <v>2256.38</v>
      </c>
    </row>
    <row r="39" spans="2:9" x14ac:dyDescent="0.3">
      <c r="B39" s="8" t="s">
        <v>278</v>
      </c>
      <c r="C39" s="8" t="s">
        <v>279</v>
      </c>
      <c r="D39" s="8" t="s">
        <v>280</v>
      </c>
      <c r="E39" s="23">
        <f>VLOOKUP(C39,'Pricelist for upload'!$D$3:$F$179,3,FALSE)</f>
        <v>1589</v>
      </c>
      <c r="F39" s="9">
        <f t="shared" si="16"/>
        <v>2033.92</v>
      </c>
      <c r="G39" s="9">
        <f t="shared" si="17"/>
        <v>1223.53</v>
      </c>
      <c r="H39" s="9">
        <f t="shared" si="18"/>
        <v>1509.55</v>
      </c>
      <c r="I39" s="9">
        <f t="shared" si="19"/>
        <v>2256.38</v>
      </c>
    </row>
    <row r="40" spans="2:9" x14ac:dyDescent="0.3">
      <c r="B40" s="8" t="s">
        <v>281</v>
      </c>
      <c r="C40" s="8" t="s">
        <v>282</v>
      </c>
      <c r="D40" s="8" t="s">
        <v>283</v>
      </c>
      <c r="E40" s="23">
        <f>VLOOKUP(C40,'Pricelist for upload'!$D$3:$F$179,3,FALSE)</f>
        <v>1319</v>
      </c>
      <c r="F40" s="9">
        <f t="shared" si="16"/>
        <v>1688.32</v>
      </c>
      <c r="G40" s="9">
        <f t="shared" si="17"/>
        <v>1015.63</v>
      </c>
      <c r="H40" s="9">
        <f t="shared" si="18"/>
        <v>1253.05</v>
      </c>
      <c r="I40" s="9">
        <f t="shared" si="19"/>
        <v>1872.98</v>
      </c>
    </row>
    <row r="41" spans="2:9" x14ac:dyDescent="0.3">
      <c r="B41" s="8" t="s">
        <v>284</v>
      </c>
      <c r="C41" s="8" t="s">
        <v>285</v>
      </c>
      <c r="D41" s="8" t="s">
        <v>286</v>
      </c>
      <c r="E41" s="23">
        <f>VLOOKUP(C41,'Pricelist for upload'!$D$3:$F$179,3,FALSE)</f>
        <v>1319</v>
      </c>
      <c r="F41" s="9">
        <f t="shared" si="16"/>
        <v>1688.32</v>
      </c>
      <c r="G41" s="9">
        <f t="shared" si="17"/>
        <v>1015.63</v>
      </c>
      <c r="H41" s="9">
        <f t="shared" si="18"/>
        <v>1253.05</v>
      </c>
      <c r="I41" s="9">
        <f t="shared" si="19"/>
        <v>1872.98</v>
      </c>
    </row>
    <row r="42" spans="2:9" x14ac:dyDescent="0.3">
      <c r="B42" s="8" t="s">
        <v>287</v>
      </c>
      <c r="C42" s="8" t="s">
        <v>288</v>
      </c>
      <c r="D42" s="8" t="s">
        <v>289</v>
      </c>
      <c r="E42" s="23">
        <f>VLOOKUP(C42,'Pricelist for upload'!$D$3:$F$179,3,FALSE)</f>
        <v>1679</v>
      </c>
      <c r="F42" s="9">
        <f t="shared" si="16"/>
        <v>2149.12</v>
      </c>
      <c r="G42" s="9">
        <f t="shared" si="17"/>
        <v>1292.83</v>
      </c>
      <c r="H42" s="9">
        <f t="shared" si="18"/>
        <v>1595.05</v>
      </c>
      <c r="I42" s="9">
        <f t="shared" si="19"/>
        <v>2384.1799999999998</v>
      </c>
    </row>
    <row r="43" spans="2:9" x14ac:dyDescent="0.3">
      <c r="B43" s="8" t="s">
        <v>290</v>
      </c>
      <c r="C43" s="8" t="s">
        <v>291</v>
      </c>
      <c r="D43" s="8" t="s">
        <v>292</v>
      </c>
      <c r="E43" s="23">
        <f>VLOOKUP(C43,'Pricelist for upload'!$D$3:$F$179,3,FALSE)</f>
        <v>1679</v>
      </c>
      <c r="F43" s="9">
        <f t="shared" si="16"/>
        <v>2149.12</v>
      </c>
      <c r="G43" s="9">
        <f t="shared" si="17"/>
        <v>1292.83</v>
      </c>
      <c r="H43" s="9">
        <f t="shared" si="18"/>
        <v>1595.05</v>
      </c>
      <c r="I43" s="9">
        <f t="shared" si="19"/>
        <v>2384.1799999999998</v>
      </c>
    </row>
    <row r="44" spans="2:9" x14ac:dyDescent="0.3">
      <c r="B44" s="8" t="s">
        <v>293</v>
      </c>
      <c r="C44" s="8" t="s">
        <v>294</v>
      </c>
      <c r="D44" s="8" t="s">
        <v>295</v>
      </c>
      <c r="E44" s="23">
        <f>VLOOKUP(C44,'Pricelist for upload'!$D$3:$F$179,3,FALSE)</f>
        <v>2819</v>
      </c>
      <c r="F44" s="9">
        <f t="shared" si="16"/>
        <v>3608.32</v>
      </c>
      <c r="G44" s="9">
        <f t="shared" si="17"/>
        <v>2170.63</v>
      </c>
      <c r="H44" s="9">
        <f t="shared" si="18"/>
        <v>2678.0499999999997</v>
      </c>
      <c r="I44" s="9">
        <f t="shared" si="19"/>
        <v>4002.98</v>
      </c>
    </row>
    <row r="45" spans="2:9" x14ac:dyDescent="0.3">
      <c r="B45" s="8" t="s">
        <v>296</v>
      </c>
      <c r="C45" s="8" t="s">
        <v>297</v>
      </c>
      <c r="D45" s="8" t="s">
        <v>298</v>
      </c>
      <c r="E45" s="23">
        <f>VLOOKUP(C45,'Pricelist for upload'!$D$3:$F$179,3,FALSE)</f>
        <v>799</v>
      </c>
      <c r="F45" s="9">
        <f t="shared" si="16"/>
        <v>1022.72</v>
      </c>
      <c r="G45" s="9">
        <f t="shared" si="17"/>
        <v>615.23</v>
      </c>
      <c r="H45" s="9">
        <f t="shared" si="18"/>
        <v>759.05</v>
      </c>
      <c r="I45" s="9">
        <f t="shared" si="19"/>
        <v>1134.58</v>
      </c>
    </row>
    <row r="46" spans="2:9" x14ac:dyDescent="0.3">
      <c r="B46" s="8" t="s">
        <v>299</v>
      </c>
      <c r="C46" s="8" t="s">
        <v>300</v>
      </c>
      <c r="D46" s="8" t="s">
        <v>301</v>
      </c>
      <c r="E46" s="23">
        <f>VLOOKUP(C46,'Pricelist for upload'!$D$3:$F$179,3,FALSE)</f>
        <v>799</v>
      </c>
      <c r="F46" s="9">
        <f t="shared" si="16"/>
        <v>1022.72</v>
      </c>
      <c r="G46" s="9">
        <f t="shared" si="17"/>
        <v>615.23</v>
      </c>
      <c r="H46" s="9">
        <f t="shared" si="18"/>
        <v>759.05</v>
      </c>
      <c r="I46" s="9">
        <f t="shared" si="19"/>
        <v>1134.58</v>
      </c>
    </row>
    <row r="47" spans="2:9" x14ac:dyDescent="0.3">
      <c r="B47" s="8" t="s">
        <v>302</v>
      </c>
      <c r="C47" s="8" t="s">
        <v>303</v>
      </c>
      <c r="D47" s="8" t="s">
        <v>304</v>
      </c>
      <c r="E47" s="23">
        <f>VLOOKUP(C47,'Pricelist for upload'!$D$3:$F$179,3,FALSE)</f>
        <v>1399</v>
      </c>
      <c r="F47" s="9">
        <f t="shared" si="16"/>
        <v>1790.72</v>
      </c>
      <c r="G47" s="9">
        <f t="shared" si="17"/>
        <v>1077.23</v>
      </c>
      <c r="H47" s="9">
        <f t="shared" si="18"/>
        <v>1329.05</v>
      </c>
      <c r="I47" s="9">
        <f t="shared" si="19"/>
        <v>1986.58</v>
      </c>
    </row>
    <row r="48" spans="2:9" x14ac:dyDescent="0.3">
      <c r="B48" s="8" t="s">
        <v>305</v>
      </c>
      <c r="C48" s="8" t="s">
        <v>306</v>
      </c>
      <c r="D48" s="8" t="s">
        <v>307</v>
      </c>
      <c r="E48" s="23">
        <f>VLOOKUP(C48,'Pricelist for upload'!$D$3:$F$179,3,FALSE)</f>
        <v>1399</v>
      </c>
      <c r="F48" s="9">
        <f t="shared" si="16"/>
        <v>1790.72</v>
      </c>
      <c r="G48" s="9">
        <f t="shared" si="17"/>
        <v>1077.23</v>
      </c>
      <c r="H48" s="9">
        <f t="shared" si="18"/>
        <v>1329.05</v>
      </c>
      <c r="I48" s="9">
        <f t="shared" si="19"/>
        <v>1986.58</v>
      </c>
    </row>
    <row r="49" spans="2:9" x14ac:dyDescent="0.3">
      <c r="B49" s="8" t="s">
        <v>308</v>
      </c>
      <c r="C49" s="8" t="s">
        <v>309</v>
      </c>
      <c r="D49" s="8" t="s">
        <v>310</v>
      </c>
      <c r="E49" s="23">
        <f>VLOOKUP(C49,'Pricelist for upload'!$D$3:$F$179,3,FALSE)</f>
        <v>1999</v>
      </c>
      <c r="F49" s="9">
        <f t="shared" si="16"/>
        <v>2558.7200000000003</v>
      </c>
      <c r="G49" s="9">
        <f t="shared" si="17"/>
        <v>1539.23</v>
      </c>
      <c r="H49" s="9">
        <f t="shared" si="18"/>
        <v>1899.05</v>
      </c>
      <c r="I49" s="9">
        <f t="shared" si="19"/>
        <v>2838.58</v>
      </c>
    </row>
    <row r="50" spans="2:9" x14ac:dyDescent="0.3">
      <c r="B50" s="8" t="s">
        <v>311</v>
      </c>
      <c r="C50" s="8" t="s">
        <v>312</v>
      </c>
      <c r="D50" s="8" t="s">
        <v>313</v>
      </c>
      <c r="E50" s="23">
        <f>VLOOKUP(C50,'Pricelist for upload'!$D$3:$F$179,3,FALSE)</f>
        <v>1999</v>
      </c>
      <c r="F50" s="9">
        <f t="shared" si="16"/>
        <v>2558.7200000000003</v>
      </c>
      <c r="G50" s="9">
        <f t="shared" si="17"/>
        <v>1539.23</v>
      </c>
      <c r="H50" s="9">
        <f t="shared" si="18"/>
        <v>1899.05</v>
      </c>
      <c r="I50" s="9">
        <f t="shared" si="19"/>
        <v>2838.58</v>
      </c>
    </row>
    <row r="51" spans="2:9" x14ac:dyDescent="0.3">
      <c r="B51" s="8" t="s">
        <v>314</v>
      </c>
      <c r="C51" s="8" t="s">
        <v>315</v>
      </c>
      <c r="D51" s="8" t="s">
        <v>316</v>
      </c>
      <c r="E51" s="23">
        <f>VLOOKUP(C51,'Pricelist for upload'!$D$3:$F$179,3,FALSE)</f>
        <v>1999</v>
      </c>
      <c r="F51" s="9">
        <f t="shared" si="16"/>
        <v>2558.7200000000003</v>
      </c>
      <c r="G51" s="9">
        <f t="shared" si="17"/>
        <v>1539.23</v>
      </c>
      <c r="H51" s="9">
        <f t="shared" si="18"/>
        <v>1899.05</v>
      </c>
      <c r="I51" s="9">
        <f t="shared" si="19"/>
        <v>2838.58</v>
      </c>
    </row>
    <row r="52" spans="2:9" x14ac:dyDescent="0.3">
      <c r="B52" s="8" t="s">
        <v>317</v>
      </c>
      <c r="C52" s="8" t="s">
        <v>318</v>
      </c>
      <c r="D52" s="8" t="s">
        <v>319</v>
      </c>
      <c r="E52" s="23">
        <f>VLOOKUP(C52,'Pricelist for upload'!$D$3:$F$179,3,FALSE)</f>
        <v>1999</v>
      </c>
      <c r="F52" s="9">
        <f t="shared" si="16"/>
        <v>2558.7200000000003</v>
      </c>
      <c r="G52" s="9">
        <f t="shared" si="17"/>
        <v>1539.23</v>
      </c>
      <c r="H52" s="9">
        <f t="shared" si="18"/>
        <v>1899.05</v>
      </c>
      <c r="I52" s="9">
        <f t="shared" si="19"/>
        <v>2838.58</v>
      </c>
    </row>
    <row r="53" spans="2:9" x14ac:dyDescent="0.3">
      <c r="B53" s="8" t="s">
        <v>320</v>
      </c>
      <c r="C53" s="8" t="s">
        <v>321</v>
      </c>
      <c r="D53" s="8" t="s">
        <v>322</v>
      </c>
      <c r="E53" s="23">
        <f>VLOOKUP(C53,'Pricelist for upload'!$D$3:$F$179,3,FALSE)</f>
        <v>1589</v>
      </c>
      <c r="F53" s="9">
        <f t="shared" si="16"/>
        <v>2033.92</v>
      </c>
      <c r="G53" s="9">
        <f t="shared" si="17"/>
        <v>1223.53</v>
      </c>
      <c r="H53" s="9">
        <f t="shared" si="18"/>
        <v>1509.55</v>
      </c>
      <c r="I53" s="9">
        <f t="shared" si="19"/>
        <v>2256.38</v>
      </c>
    </row>
    <row r="54" spans="2:9" x14ac:dyDescent="0.3">
      <c r="B54" s="8" t="s">
        <v>323</v>
      </c>
      <c r="C54" s="8" t="s">
        <v>324</v>
      </c>
      <c r="D54" s="8" t="s">
        <v>325</v>
      </c>
      <c r="E54" s="23">
        <f>VLOOKUP(C54,'Pricelist for upload'!$D$3:$F$179,3,FALSE)</f>
        <v>1589</v>
      </c>
      <c r="F54" s="9">
        <f t="shared" si="16"/>
        <v>2033.92</v>
      </c>
      <c r="G54" s="9">
        <f t="shared" si="17"/>
        <v>1223.53</v>
      </c>
      <c r="H54" s="9">
        <f t="shared" si="18"/>
        <v>1509.55</v>
      </c>
      <c r="I54" s="9">
        <f t="shared" si="19"/>
        <v>2256.38</v>
      </c>
    </row>
    <row r="55" spans="2:9" x14ac:dyDescent="0.3">
      <c r="B55" s="8" t="s">
        <v>326</v>
      </c>
      <c r="C55" s="8" t="s">
        <v>327</v>
      </c>
      <c r="D55" s="8" t="s">
        <v>328</v>
      </c>
      <c r="E55" s="23">
        <f>VLOOKUP(C55,'Pricelist for upload'!$D$3:$F$179,3,FALSE)</f>
        <v>2379</v>
      </c>
      <c r="F55" s="9">
        <f t="shared" si="16"/>
        <v>3045.12</v>
      </c>
      <c r="G55" s="9">
        <f t="shared" si="17"/>
        <v>1831.8300000000002</v>
      </c>
      <c r="H55" s="9">
        <f t="shared" si="18"/>
        <v>2260.0499999999997</v>
      </c>
      <c r="I55" s="9">
        <f t="shared" si="19"/>
        <v>3378.18</v>
      </c>
    </row>
    <row r="56" spans="2:9" x14ac:dyDescent="0.3">
      <c r="B56" s="8" t="s">
        <v>329</v>
      </c>
      <c r="C56" s="8" t="s">
        <v>330</v>
      </c>
      <c r="D56" s="8" t="s">
        <v>331</v>
      </c>
      <c r="E56" s="23">
        <f>VLOOKUP(C56,'Pricelist for upload'!$D$3:$F$179,3,FALSE)</f>
        <v>2379</v>
      </c>
      <c r="F56" s="9">
        <f t="shared" si="16"/>
        <v>3045.12</v>
      </c>
      <c r="G56" s="9">
        <f t="shared" si="17"/>
        <v>1831.8300000000002</v>
      </c>
      <c r="H56" s="9">
        <f t="shared" si="18"/>
        <v>2260.0499999999997</v>
      </c>
      <c r="I56" s="9">
        <f t="shared" si="19"/>
        <v>3378.18</v>
      </c>
    </row>
    <row r="57" spans="2:9" x14ac:dyDescent="0.3">
      <c r="B57" s="8" t="s">
        <v>332</v>
      </c>
      <c r="C57" s="8" t="s">
        <v>333</v>
      </c>
      <c r="D57" s="8" t="s">
        <v>334</v>
      </c>
      <c r="E57" s="23">
        <f>VLOOKUP(C57,'Pricelist for upload'!$D$3:$F$179,3,FALSE)</f>
        <v>1679</v>
      </c>
      <c r="F57" s="9">
        <f t="shared" si="16"/>
        <v>2149.12</v>
      </c>
      <c r="G57" s="9">
        <f t="shared" si="17"/>
        <v>1292.83</v>
      </c>
      <c r="H57" s="9">
        <f t="shared" si="18"/>
        <v>1595.05</v>
      </c>
      <c r="I57" s="9">
        <f t="shared" si="19"/>
        <v>2384.1799999999998</v>
      </c>
    </row>
    <row r="58" spans="2:9" x14ac:dyDescent="0.3">
      <c r="B58" s="8" t="s">
        <v>335</v>
      </c>
      <c r="C58" s="8" t="s">
        <v>336</v>
      </c>
      <c r="D58" s="8" t="s">
        <v>337</v>
      </c>
      <c r="E58" s="23">
        <f>VLOOKUP(C58,'Pricelist for upload'!$D$3:$F$179,3,FALSE)</f>
        <v>1679</v>
      </c>
      <c r="F58" s="9">
        <f t="shared" si="16"/>
        <v>2149.12</v>
      </c>
      <c r="G58" s="9">
        <f t="shared" si="17"/>
        <v>1292.83</v>
      </c>
      <c r="H58" s="9">
        <f t="shared" si="18"/>
        <v>1595.05</v>
      </c>
      <c r="I58" s="9">
        <f t="shared" si="19"/>
        <v>2384.1799999999998</v>
      </c>
    </row>
    <row r="59" spans="2:9" x14ac:dyDescent="0.3">
      <c r="B59" s="8" t="s">
        <v>338</v>
      </c>
      <c r="C59" s="8" t="s">
        <v>339</v>
      </c>
      <c r="D59" s="8" t="s">
        <v>340</v>
      </c>
      <c r="E59" s="23">
        <f>VLOOKUP(C59,'Pricelist for upload'!$D$3:$F$179,3,FALSE)</f>
        <v>2469</v>
      </c>
      <c r="F59" s="9">
        <f t="shared" si="16"/>
        <v>3160.32</v>
      </c>
      <c r="G59" s="9">
        <f t="shared" si="17"/>
        <v>1901.13</v>
      </c>
      <c r="H59" s="9">
        <f t="shared" si="18"/>
        <v>2345.5499999999997</v>
      </c>
      <c r="I59" s="9">
        <f t="shared" si="19"/>
        <v>3505.98</v>
      </c>
    </row>
    <row r="60" spans="2:9" x14ac:dyDescent="0.3">
      <c r="B60" s="8" t="s">
        <v>341</v>
      </c>
      <c r="C60" s="8" t="s">
        <v>342</v>
      </c>
      <c r="D60" s="8" t="s">
        <v>343</v>
      </c>
      <c r="E60" s="23">
        <f>VLOOKUP(C60,'Pricelist for upload'!$D$3:$F$179,3,FALSE)</f>
        <v>2469</v>
      </c>
      <c r="F60" s="9">
        <f t="shared" si="16"/>
        <v>3160.32</v>
      </c>
      <c r="G60" s="9">
        <f t="shared" si="17"/>
        <v>1901.13</v>
      </c>
      <c r="H60" s="9">
        <f t="shared" si="18"/>
        <v>2345.5499999999997</v>
      </c>
      <c r="I60" s="9">
        <f t="shared" si="19"/>
        <v>3505.98</v>
      </c>
    </row>
    <row r="61" spans="2:9" x14ac:dyDescent="0.3">
      <c r="B61" s="8" t="s">
        <v>344</v>
      </c>
      <c r="C61" s="8" t="s">
        <v>345</v>
      </c>
      <c r="D61" s="8" t="s">
        <v>346</v>
      </c>
      <c r="E61" s="23">
        <f>VLOOKUP(C61,'Pricelist for upload'!$D$3:$F$179,3,FALSE)</f>
        <v>1319</v>
      </c>
      <c r="F61" s="9">
        <f t="shared" si="16"/>
        <v>1688.32</v>
      </c>
      <c r="G61" s="9">
        <f t="shared" si="17"/>
        <v>1015.63</v>
      </c>
      <c r="H61" s="9">
        <f t="shared" si="18"/>
        <v>1253.05</v>
      </c>
      <c r="I61" s="9">
        <f t="shared" si="19"/>
        <v>1872.98</v>
      </c>
    </row>
    <row r="62" spans="2:9" x14ac:dyDescent="0.3">
      <c r="B62" s="8" t="s">
        <v>347</v>
      </c>
      <c r="C62" s="8" t="s">
        <v>348</v>
      </c>
      <c r="D62" s="8" t="s">
        <v>349</v>
      </c>
      <c r="E62" s="23">
        <f>VLOOKUP(C62,'Pricelist for upload'!$D$3:$F$179,3,FALSE)</f>
        <v>1319</v>
      </c>
      <c r="F62" s="9">
        <f t="shared" si="16"/>
        <v>1688.32</v>
      </c>
      <c r="G62" s="9">
        <f t="shared" si="17"/>
        <v>1015.63</v>
      </c>
      <c r="H62" s="9">
        <f t="shared" si="18"/>
        <v>1253.05</v>
      </c>
      <c r="I62" s="9">
        <f t="shared" si="19"/>
        <v>1872.98</v>
      </c>
    </row>
    <row r="63" spans="2:9" x14ac:dyDescent="0.3">
      <c r="B63" s="8" t="s">
        <v>350</v>
      </c>
      <c r="C63" s="8" t="s">
        <v>351</v>
      </c>
      <c r="D63" s="8" t="s">
        <v>352</v>
      </c>
      <c r="E63" s="23">
        <f>VLOOKUP(C63,'Pricelist for upload'!$D$3:$F$179,3,FALSE)</f>
        <v>1999</v>
      </c>
      <c r="F63" s="9">
        <f t="shared" si="16"/>
        <v>2558.7200000000003</v>
      </c>
      <c r="G63" s="9">
        <f t="shared" si="17"/>
        <v>1539.23</v>
      </c>
      <c r="H63" s="9">
        <f t="shared" si="18"/>
        <v>1899.05</v>
      </c>
      <c r="I63" s="9">
        <f t="shared" si="19"/>
        <v>2838.58</v>
      </c>
    </row>
    <row r="64" spans="2:9" x14ac:dyDescent="0.3">
      <c r="B64" s="8" t="s">
        <v>353</v>
      </c>
      <c r="C64" s="8" t="s">
        <v>354</v>
      </c>
      <c r="D64" s="8" t="s">
        <v>355</v>
      </c>
      <c r="E64" s="23">
        <f>VLOOKUP(C64,'Pricelist for upload'!$D$3:$F$179,3,FALSE)</f>
        <v>1999</v>
      </c>
      <c r="F64" s="9">
        <f t="shared" si="16"/>
        <v>2558.7200000000003</v>
      </c>
      <c r="G64" s="9">
        <f t="shared" si="17"/>
        <v>1539.23</v>
      </c>
      <c r="H64" s="9">
        <f t="shared" si="18"/>
        <v>1899.05</v>
      </c>
      <c r="I64" s="9">
        <f t="shared" si="19"/>
        <v>2838.58</v>
      </c>
    </row>
    <row r="65" spans="2:9" x14ac:dyDescent="0.3">
      <c r="B65" s="8" t="s">
        <v>356</v>
      </c>
      <c r="C65" s="8" t="s">
        <v>357</v>
      </c>
      <c r="D65" s="8" t="s">
        <v>358</v>
      </c>
      <c r="E65" s="23">
        <f>VLOOKUP(C65,'Pricelist for upload'!$D$3:$F$179,3,FALSE)</f>
        <v>2819</v>
      </c>
      <c r="F65" s="9">
        <f t="shared" si="16"/>
        <v>3608.32</v>
      </c>
      <c r="G65" s="9">
        <f t="shared" si="17"/>
        <v>2170.63</v>
      </c>
      <c r="H65" s="9">
        <f t="shared" si="18"/>
        <v>2678.0499999999997</v>
      </c>
      <c r="I65" s="9">
        <f t="shared" si="19"/>
        <v>4002.98</v>
      </c>
    </row>
    <row r="66" spans="2:9" x14ac:dyDescent="0.3">
      <c r="B66" s="8" t="s">
        <v>359</v>
      </c>
      <c r="C66" s="8" t="s">
        <v>360</v>
      </c>
      <c r="D66" s="8" t="s">
        <v>361</v>
      </c>
      <c r="E66" s="23">
        <f>VLOOKUP(C66,'Pricelist for upload'!$D$3:$F$179,3,FALSE)</f>
        <v>2819</v>
      </c>
      <c r="F66" s="9">
        <f t="shared" si="16"/>
        <v>3608.32</v>
      </c>
      <c r="G66" s="9">
        <f t="shared" si="17"/>
        <v>2170.63</v>
      </c>
      <c r="H66" s="9">
        <f t="shared" si="18"/>
        <v>2678.0499999999997</v>
      </c>
      <c r="I66" s="9">
        <f t="shared" si="19"/>
        <v>4002.98</v>
      </c>
    </row>
    <row r="67" spans="2:9" x14ac:dyDescent="0.3">
      <c r="B67" s="8" t="s">
        <v>362</v>
      </c>
      <c r="C67" s="8" t="s">
        <v>363</v>
      </c>
      <c r="D67" s="8" t="s">
        <v>364</v>
      </c>
      <c r="E67" s="23">
        <f>VLOOKUP(C67,'Pricelist for upload'!$D$3:$F$179,3,FALSE)</f>
        <v>2909</v>
      </c>
      <c r="F67" s="9">
        <f t="shared" si="16"/>
        <v>3723.52</v>
      </c>
      <c r="G67" s="9">
        <f t="shared" si="17"/>
        <v>2239.9299999999998</v>
      </c>
      <c r="H67" s="9">
        <f t="shared" si="18"/>
        <v>2763.5499999999997</v>
      </c>
      <c r="I67" s="9">
        <f t="shared" si="19"/>
        <v>4130.78</v>
      </c>
    </row>
    <row r="68" spans="2:9" x14ac:dyDescent="0.3">
      <c r="B68" s="8" t="s">
        <v>365</v>
      </c>
      <c r="C68" s="8" t="s">
        <v>366</v>
      </c>
      <c r="D68" s="8" t="s">
        <v>367</v>
      </c>
      <c r="E68" s="23">
        <f>VLOOKUP(C68,'Pricelist for upload'!$D$3:$F$179,3,FALSE)</f>
        <v>2909</v>
      </c>
      <c r="F68" s="9">
        <f t="shared" si="16"/>
        <v>3723.52</v>
      </c>
      <c r="G68" s="9">
        <f t="shared" si="17"/>
        <v>2239.9299999999998</v>
      </c>
      <c r="H68" s="9">
        <f t="shared" si="18"/>
        <v>2763.5499999999997</v>
      </c>
      <c r="I68" s="9">
        <f t="shared" si="19"/>
        <v>4130.78</v>
      </c>
    </row>
    <row r="69" spans="2:9" x14ac:dyDescent="0.3">
      <c r="E69" s="24"/>
      <c r="F69" s="2"/>
      <c r="G69" s="2"/>
      <c r="H69" s="2"/>
      <c r="I69" s="2"/>
    </row>
    <row r="70" spans="2:9" x14ac:dyDescent="0.3">
      <c r="B70" s="14" t="s">
        <v>412</v>
      </c>
      <c r="C70" s="15"/>
      <c r="D70" s="15"/>
      <c r="E70" s="15"/>
      <c r="F70" s="15"/>
      <c r="G70" s="15"/>
      <c r="H70" s="15"/>
      <c r="I70" s="16"/>
    </row>
    <row r="71" spans="2:9" x14ac:dyDescent="0.3">
      <c r="B71" s="6" t="s">
        <v>191</v>
      </c>
      <c r="C71" s="6" t="s">
        <v>410</v>
      </c>
      <c r="D71" s="6" t="s">
        <v>192</v>
      </c>
      <c r="E71" s="22" t="s">
        <v>193</v>
      </c>
      <c r="F71" s="7" t="s">
        <v>194</v>
      </c>
      <c r="G71" s="7" t="s">
        <v>195</v>
      </c>
      <c r="H71" s="7" t="s">
        <v>196</v>
      </c>
      <c r="I71" s="7" t="s">
        <v>197</v>
      </c>
    </row>
    <row r="72" spans="2:9" x14ac:dyDescent="0.3">
      <c r="B72" s="8" t="s">
        <v>368</v>
      </c>
      <c r="C72" s="8" t="s">
        <v>369</v>
      </c>
      <c r="D72" s="8" t="s">
        <v>370</v>
      </c>
      <c r="E72" s="23">
        <f>VLOOKUP(C72,'Pricelist for upload'!$D$3:$F$179,3,FALSE)</f>
        <v>439</v>
      </c>
      <c r="F72" s="9">
        <f t="shared" ref="F72:F75" si="20">E72*$N$3</f>
        <v>561.91999999999996</v>
      </c>
      <c r="G72" s="9">
        <f t="shared" ref="G72:G75" si="21">E72*$O$3</f>
        <v>338.03000000000003</v>
      </c>
      <c r="H72" s="9">
        <f t="shared" ref="H72:H75" si="22">E72*$P$3</f>
        <v>417.04999999999995</v>
      </c>
      <c r="I72" s="9">
        <f t="shared" ref="I72:I75" si="23">E72*$Q$3</f>
        <v>623.38</v>
      </c>
    </row>
    <row r="73" spans="2:9" x14ac:dyDescent="0.3">
      <c r="B73" s="8" t="s">
        <v>371</v>
      </c>
      <c r="C73" s="8" t="s">
        <v>372</v>
      </c>
      <c r="D73" s="8" t="s">
        <v>373</v>
      </c>
      <c r="E73" s="23">
        <f>VLOOKUP(C73,'Pricelist for upload'!$D$3:$F$179,3,FALSE)</f>
        <v>439</v>
      </c>
      <c r="F73" s="9">
        <f t="shared" si="20"/>
        <v>561.91999999999996</v>
      </c>
      <c r="G73" s="9">
        <f t="shared" si="21"/>
        <v>338.03000000000003</v>
      </c>
      <c r="H73" s="9">
        <f t="shared" si="22"/>
        <v>417.04999999999995</v>
      </c>
      <c r="I73" s="9">
        <f t="shared" si="23"/>
        <v>623.38</v>
      </c>
    </row>
    <row r="74" spans="2:9" x14ac:dyDescent="0.3">
      <c r="B74" s="8" t="s">
        <v>374</v>
      </c>
      <c r="C74" s="8" t="s">
        <v>375</v>
      </c>
      <c r="D74" s="8" t="s">
        <v>376</v>
      </c>
      <c r="E74" s="23">
        <f>VLOOKUP(C74,'Pricelist for upload'!$D$3:$F$179,3,FALSE)</f>
        <v>699</v>
      </c>
      <c r="F74" s="9">
        <f t="shared" si="20"/>
        <v>894.72</v>
      </c>
      <c r="G74" s="9">
        <f t="shared" si="21"/>
        <v>538.23</v>
      </c>
      <c r="H74" s="9">
        <f t="shared" si="22"/>
        <v>664.05</v>
      </c>
      <c r="I74" s="9">
        <f t="shared" si="23"/>
        <v>992.57999999999993</v>
      </c>
    </row>
    <row r="75" spans="2:9" x14ac:dyDescent="0.3">
      <c r="B75" s="8" t="s">
        <v>377</v>
      </c>
      <c r="C75" s="8" t="s">
        <v>378</v>
      </c>
      <c r="D75" s="8" t="s">
        <v>376</v>
      </c>
      <c r="E75" s="23">
        <f>VLOOKUP(C75,'Pricelist for upload'!$D$3:$F$179,3,FALSE)</f>
        <v>699</v>
      </c>
      <c r="F75" s="9">
        <f t="shared" si="20"/>
        <v>894.72</v>
      </c>
      <c r="G75" s="9">
        <f t="shared" si="21"/>
        <v>538.23</v>
      </c>
      <c r="H75" s="9">
        <f t="shared" si="22"/>
        <v>664.05</v>
      </c>
      <c r="I75" s="9">
        <f t="shared" si="23"/>
        <v>992.57999999999993</v>
      </c>
    </row>
    <row r="76" spans="2:9" x14ac:dyDescent="0.3">
      <c r="B76" s="8" t="s">
        <v>379</v>
      </c>
      <c r="C76" s="8" t="s">
        <v>380</v>
      </c>
      <c r="D76" s="8" t="s">
        <v>381</v>
      </c>
      <c r="E76" s="23">
        <f>VLOOKUP(C76,'Pricelist for upload'!$D$3:$F$179,3,FALSE)</f>
        <v>849</v>
      </c>
      <c r="F76" s="9">
        <f t="shared" ref="F76:F88" si="24">E76*$N$3</f>
        <v>1086.72</v>
      </c>
      <c r="G76" s="9">
        <f t="shared" ref="G76:G88" si="25">E76*$O$3</f>
        <v>653.73</v>
      </c>
      <c r="H76" s="9">
        <f t="shared" ref="H76:H88" si="26">E76*$P$3</f>
        <v>806.55</v>
      </c>
      <c r="I76" s="9">
        <f t="shared" ref="I76:I88" si="27">E76*$Q$3</f>
        <v>1205.58</v>
      </c>
    </row>
    <row r="77" spans="2:9" x14ac:dyDescent="0.3">
      <c r="B77" s="8" t="s">
        <v>382</v>
      </c>
      <c r="C77" s="8" t="s">
        <v>383</v>
      </c>
      <c r="D77" s="8" t="s">
        <v>384</v>
      </c>
      <c r="E77" s="23">
        <f>VLOOKUP(C77,'Pricelist for upload'!$D$3:$F$179,3,FALSE)</f>
        <v>849</v>
      </c>
      <c r="F77" s="9">
        <f t="shared" si="24"/>
        <v>1086.72</v>
      </c>
      <c r="G77" s="9">
        <f t="shared" si="25"/>
        <v>653.73</v>
      </c>
      <c r="H77" s="9">
        <f t="shared" si="26"/>
        <v>806.55</v>
      </c>
      <c r="I77" s="9">
        <f t="shared" si="27"/>
        <v>1205.58</v>
      </c>
    </row>
    <row r="78" spans="2:9" x14ac:dyDescent="0.3">
      <c r="B78" s="8" t="s">
        <v>385</v>
      </c>
      <c r="C78" s="8" t="s">
        <v>386</v>
      </c>
      <c r="D78" s="8" t="s">
        <v>387</v>
      </c>
      <c r="E78" s="23">
        <f>VLOOKUP(C78,'Pricelist for upload'!$D$3:$F$179,3,FALSE)</f>
        <v>849</v>
      </c>
      <c r="F78" s="9">
        <f t="shared" si="24"/>
        <v>1086.72</v>
      </c>
      <c r="G78" s="9">
        <f t="shared" si="25"/>
        <v>653.73</v>
      </c>
      <c r="H78" s="9">
        <f t="shared" si="26"/>
        <v>806.55</v>
      </c>
      <c r="I78" s="9">
        <f t="shared" si="27"/>
        <v>1205.58</v>
      </c>
    </row>
    <row r="79" spans="2:9" x14ac:dyDescent="0.3">
      <c r="B79" s="8" t="s">
        <v>388</v>
      </c>
      <c r="C79" s="8" t="s">
        <v>389</v>
      </c>
      <c r="D79" s="8" t="s">
        <v>390</v>
      </c>
      <c r="E79" s="23">
        <f>VLOOKUP(C79,'Pricelist for upload'!$D$3:$F$179,3,FALSE)</f>
        <v>849</v>
      </c>
      <c r="F79" s="9">
        <f t="shared" si="24"/>
        <v>1086.72</v>
      </c>
      <c r="G79" s="9">
        <f t="shared" si="25"/>
        <v>653.73</v>
      </c>
      <c r="H79" s="9">
        <f t="shared" si="26"/>
        <v>806.55</v>
      </c>
      <c r="I79" s="9">
        <f t="shared" si="27"/>
        <v>1205.58</v>
      </c>
    </row>
    <row r="80" spans="2:9" x14ac:dyDescent="0.3">
      <c r="B80" s="8" t="s">
        <v>391</v>
      </c>
      <c r="C80" s="8" t="s">
        <v>392</v>
      </c>
      <c r="D80" s="8" t="s">
        <v>393</v>
      </c>
      <c r="E80" s="23">
        <f>VLOOKUP(C80,'Pricelist for upload'!$D$3:$F$179,3,FALSE)</f>
        <v>969</v>
      </c>
      <c r="F80" s="9">
        <f t="shared" si="24"/>
        <v>1240.32</v>
      </c>
      <c r="G80" s="9">
        <f t="shared" si="25"/>
        <v>746.13</v>
      </c>
      <c r="H80" s="9">
        <f t="shared" si="26"/>
        <v>920.55</v>
      </c>
      <c r="I80" s="9">
        <f t="shared" si="27"/>
        <v>1375.98</v>
      </c>
    </row>
    <row r="81" spans="2:9" x14ac:dyDescent="0.3">
      <c r="B81" s="8" t="s">
        <v>394</v>
      </c>
      <c r="C81" s="8" t="s">
        <v>395</v>
      </c>
      <c r="D81" s="8" t="s">
        <v>396</v>
      </c>
      <c r="E81" s="23">
        <f>VLOOKUP(C81,'Pricelist for upload'!$D$3:$F$179,3,FALSE)</f>
        <v>969</v>
      </c>
      <c r="F81" s="9">
        <f t="shared" si="24"/>
        <v>1240.32</v>
      </c>
      <c r="G81" s="9">
        <f t="shared" si="25"/>
        <v>746.13</v>
      </c>
      <c r="H81" s="9">
        <f t="shared" si="26"/>
        <v>920.55</v>
      </c>
      <c r="I81" s="9">
        <f t="shared" si="27"/>
        <v>1375.98</v>
      </c>
    </row>
    <row r="82" spans="2:9" x14ac:dyDescent="0.3">
      <c r="B82" s="8" t="s">
        <v>397</v>
      </c>
      <c r="C82" s="8" t="s">
        <v>398</v>
      </c>
      <c r="D82" s="8" t="s">
        <v>399</v>
      </c>
      <c r="E82" s="23">
        <f>VLOOKUP(C82,'Pricelist for upload'!$D$3:$F$179,3,FALSE)</f>
        <v>1239</v>
      </c>
      <c r="F82" s="9">
        <f t="shared" si="24"/>
        <v>1585.92</v>
      </c>
      <c r="G82" s="9">
        <f t="shared" si="25"/>
        <v>954.03</v>
      </c>
      <c r="H82" s="9">
        <f t="shared" si="26"/>
        <v>1177.05</v>
      </c>
      <c r="I82" s="9">
        <f t="shared" si="27"/>
        <v>1759.3799999999999</v>
      </c>
    </row>
    <row r="83" spans="2:9" x14ac:dyDescent="0.3">
      <c r="B83" s="8" t="s">
        <v>400</v>
      </c>
      <c r="C83" s="8" t="s">
        <v>401</v>
      </c>
      <c r="D83" s="8" t="s">
        <v>402</v>
      </c>
      <c r="E83" s="23">
        <f>VLOOKUP(C83,'Pricelist for upload'!$D$3:$F$179,3,FALSE)</f>
        <v>1239</v>
      </c>
      <c r="F83" s="9">
        <f t="shared" si="24"/>
        <v>1585.92</v>
      </c>
      <c r="G83" s="9">
        <f t="shared" si="25"/>
        <v>954.03</v>
      </c>
      <c r="H83" s="9">
        <f t="shared" si="26"/>
        <v>1177.05</v>
      </c>
      <c r="I83" s="9">
        <f t="shared" si="27"/>
        <v>1759.3799999999999</v>
      </c>
    </row>
    <row r="84" spans="2:9" x14ac:dyDescent="0.3">
      <c r="B84" s="8" t="s">
        <v>403</v>
      </c>
      <c r="C84" s="8" t="s">
        <v>404</v>
      </c>
      <c r="D84" s="8" t="s">
        <v>405</v>
      </c>
      <c r="E84" s="23">
        <f>VLOOKUP(C84,'Pricelist for upload'!$D$3:$F$179,3,FALSE)</f>
        <v>1059</v>
      </c>
      <c r="F84" s="9">
        <f t="shared" si="24"/>
        <v>1355.52</v>
      </c>
      <c r="G84" s="9">
        <f t="shared" si="25"/>
        <v>815.43000000000006</v>
      </c>
      <c r="H84" s="9">
        <f t="shared" si="26"/>
        <v>1006.05</v>
      </c>
      <c r="I84" s="9">
        <f t="shared" si="27"/>
        <v>1503.78</v>
      </c>
    </row>
    <row r="85" spans="2:9" x14ac:dyDescent="0.3">
      <c r="B85" s="8" t="s">
        <v>406</v>
      </c>
      <c r="C85" s="8" t="s">
        <v>407</v>
      </c>
      <c r="D85" s="8" t="s">
        <v>408</v>
      </c>
      <c r="E85" s="23">
        <f>VLOOKUP(C85,'Pricelist for upload'!$D$3:$F$179,3,FALSE)</f>
        <v>1059</v>
      </c>
      <c r="F85" s="9">
        <f t="shared" si="24"/>
        <v>1355.52</v>
      </c>
      <c r="G85" s="9">
        <f t="shared" si="25"/>
        <v>815.43000000000006</v>
      </c>
      <c r="H85" s="9">
        <f t="shared" si="26"/>
        <v>1006.05</v>
      </c>
      <c r="I85" s="9">
        <f t="shared" si="27"/>
        <v>1503.78</v>
      </c>
    </row>
    <row r="86" spans="2:9" x14ac:dyDescent="0.3">
      <c r="B86" s="8" t="s">
        <v>0</v>
      </c>
      <c r="C86" s="8" t="s">
        <v>1</v>
      </c>
      <c r="D86" s="8" t="s">
        <v>2</v>
      </c>
      <c r="E86" s="23">
        <f>VLOOKUP(C86,'Pricelist for upload'!$D$3:$F$179,3,FALSE)</f>
        <v>1319</v>
      </c>
      <c r="F86" s="9">
        <f t="shared" si="24"/>
        <v>1688.32</v>
      </c>
      <c r="G86" s="9">
        <f t="shared" si="25"/>
        <v>1015.63</v>
      </c>
      <c r="H86" s="9">
        <f t="shared" si="26"/>
        <v>1253.05</v>
      </c>
      <c r="I86" s="9">
        <f t="shared" si="27"/>
        <v>1872.98</v>
      </c>
    </row>
    <row r="87" spans="2:9" x14ac:dyDescent="0.3">
      <c r="B87" s="8" t="s">
        <v>3</v>
      </c>
      <c r="C87" s="8" t="s">
        <v>4</v>
      </c>
      <c r="D87" s="8" t="s">
        <v>5</v>
      </c>
      <c r="E87" s="23">
        <f>VLOOKUP(C87,'Pricelist for upload'!$D$3:$F$179,3,FALSE)</f>
        <v>1319</v>
      </c>
      <c r="F87" s="9">
        <f t="shared" si="24"/>
        <v>1688.32</v>
      </c>
      <c r="G87" s="9">
        <f t="shared" si="25"/>
        <v>1015.63</v>
      </c>
      <c r="H87" s="9">
        <f t="shared" si="26"/>
        <v>1253.05</v>
      </c>
      <c r="I87" s="9">
        <f t="shared" si="27"/>
        <v>1872.98</v>
      </c>
    </row>
    <row r="88" spans="2:9" x14ac:dyDescent="0.3">
      <c r="B88" s="8" t="s">
        <v>6</v>
      </c>
      <c r="C88" s="8" t="s">
        <v>7</v>
      </c>
      <c r="D88" s="8" t="s">
        <v>8</v>
      </c>
      <c r="E88" s="23">
        <f>VLOOKUP(C88,'Pricelist for upload'!$D$3:$F$179,3,FALSE)</f>
        <v>2289</v>
      </c>
      <c r="F88" s="9">
        <f t="shared" si="24"/>
        <v>2929.92</v>
      </c>
      <c r="G88" s="9">
        <f t="shared" si="25"/>
        <v>1762.53</v>
      </c>
      <c r="H88" s="9">
        <f t="shared" si="26"/>
        <v>2174.5499999999997</v>
      </c>
      <c r="I88" s="9">
        <f t="shared" si="27"/>
        <v>3250.3799999999997</v>
      </c>
    </row>
    <row r="89" spans="2:9" x14ac:dyDescent="0.3">
      <c r="E89" s="24"/>
      <c r="F89" s="2"/>
      <c r="G89" s="2"/>
      <c r="H89" s="2"/>
      <c r="I89" s="2"/>
    </row>
    <row r="90" spans="2:9" x14ac:dyDescent="0.3">
      <c r="B90" s="14" t="s">
        <v>413</v>
      </c>
      <c r="C90" s="15"/>
      <c r="D90" s="15"/>
      <c r="E90" s="15"/>
      <c r="F90" s="15"/>
      <c r="G90" s="15"/>
      <c r="H90" s="15"/>
      <c r="I90" s="16"/>
    </row>
    <row r="91" spans="2:9" x14ac:dyDescent="0.3">
      <c r="B91" s="6" t="s">
        <v>191</v>
      </c>
      <c r="C91" s="6" t="s">
        <v>410</v>
      </c>
      <c r="D91" s="6" t="s">
        <v>192</v>
      </c>
      <c r="E91" s="22" t="s">
        <v>193</v>
      </c>
      <c r="F91" s="7" t="s">
        <v>194</v>
      </c>
      <c r="G91" s="7" t="s">
        <v>195</v>
      </c>
      <c r="H91" s="7" t="s">
        <v>196</v>
      </c>
      <c r="I91" s="7" t="s">
        <v>197</v>
      </c>
    </row>
    <row r="92" spans="2:9" x14ac:dyDescent="0.3">
      <c r="B92" s="8" t="s">
        <v>9</v>
      </c>
      <c r="C92" s="8" t="s">
        <v>10</v>
      </c>
      <c r="D92" s="8" t="s">
        <v>11</v>
      </c>
      <c r="E92" s="23">
        <f>VLOOKUP(C92,'Pricelist for upload'!$D$3:$F$179,3,FALSE)</f>
        <v>44</v>
      </c>
      <c r="F92" s="9">
        <f t="shared" ref="F92:F118" si="28">E92*$N$3</f>
        <v>56.32</v>
      </c>
      <c r="G92" s="9">
        <f t="shared" ref="G92:G118" si="29">E92*$O$3</f>
        <v>33.880000000000003</v>
      </c>
      <c r="H92" s="9">
        <f t="shared" ref="H92:H118" si="30">E92*$P$3</f>
        <v>41.8</v>
      </c>
      <c r="I92" s="9">
        <f t="shared" ref="I92:I118" si="31">E92*$Q$3</f>
        <v>62.48</v>
      </c>
    </row>
    <row r="93" spans="2:9" x14ac:dyDescent="0.3">
      <c r="B93" s="8" t="s">
        <v>12</v>
      </c>
      <c r="C93" s="8" t="s">
        <v>13</v>
      </c>
      <c r="D93" s="8" t="s">
        <v>14</v>
      </c>
      <c r="E93" s="23">
        <f>VLOOKUP(C93,'Pricelist for upload'!$D$3:$F$179,3,FALSE)</f>
        <v>44</v>
      </c>
      <c r="F93" s="9">
        <f t="shared" si="28"/>
        <v>56.32</v>
      </c>
      <c r="G93" s="9">
        <f t="shared" si="29"/>
        <v>33.880000000000003</v>
      </c>
      <c r="H93" s="9">
        <f t="shared" si="30"/>
        <v>41.8</v>
      </c>
      <c r="I93" s="9">
        <f t="shared" si="31"/>
        <v>62.48</v>
      </c>
    </row>
    <row r="94" spans="2:9" x14ac:dyDescent="0.3">
      <c r="B94" s="8" t="s">
        <v>15</v>
      </c>
      <c r="C94" s="8" t="s">
        <v>16</v>
      </c>
      <c r="D94" s="8" t="s">
        <v>17</v>
      </c>
      <c r="E94" s="23">
        <f>VLOOKUP(C94,'Pricelist for upload'!$D$3:$F$179,3,FALSE)</f>
        <v>66</v>
      </c>
      <c r="F94" s="9">
        <f t="shared" si="28"/>
        <v>84.48</v>
      </c>
      <c r="G94" s="9">
        <f t="shared" si="29"/>
        <v>50.82</v>
      </c>
      <c r="H94" s="9">
        <f t="shared" si="30"/>
        <v>62.699999999999996</v>
      </c>
      <c r="I94" s="9">
        <f t="shared" si="31"/>
        <v>93.72</v>
      </c>
    </row>
    <row r="95" spans="2:9" x14ac:dyDescent="0.3">
      <c r="B95" s="8" t="s">
        <v>18</v>
      </c>
      <c r="C95" s="8" t="s">
        <v>19</v>
      </c>
      <c r="D95" s="8" t="s">
        <v>20</v>
      </c>
      <c r="E95" s="23">
        <f>VLOOKUP(C95,'Pricelist for upload'!$D$3:$F$179,3,FALSE)</f>
        <v>66</v>
      </c>
      <c r="F95" s="9">
        <f t="shared" si="28"/>
        <v>84.48</v>
      </c>
      <c r="G95" s="9">
        <f t="shared" si="29"/>
        <v>50.82</v>
      </c>
      <c r="H95" s="9">
        <f t="shared" si="30"/>
        <v>62.699999999999996</v>
      </c>
      <c r="I95" s="9">
        <f t="shared" si="31"/>
        <v>93.72</v>
      </c>
    </row>
    <row r="96" spans="2:9" x14ac:dyDescent="0.3">
      <c r="B96" s="8" t="s">
        <v>21</v>
      </c>
      <c r="C96" s="8" t="s">
        <v>22</v>
      </c>
      <c r="D96" s="8" t="s">
        <v>23</v>
      </c>
      <c r="E96" s="23">
        <f>VLOOKUP(C96,'Pricelist for upload'!$D$3:$F$179,3,FALSE)</f>
        <v>66</v>
      </c>
      <c r="F96" s="9">
        <f t="shared" si="28"/>
        <v>84.48</v>
      </c>
      <c r="G96" s="9">
        <f t="shared" si="29"/>
        <v>50.82</v>
      </c>
      <c r="H96" s="9">
        <f t="shared" si="30"/>
        <v>62.699999999999996</v>
      </c>
      <c r="I96" s="9">
        <f t="shared" si="31"/>
        <v>93.72</v>
      </c>
    </row>
    <row r="97" spans="2:9" x14ac:dyDescent="0.3">
      <c r="B97" s="8" t="s">
        <v>24</v>
      </c>
      <c r="C97" s="8" t="s">
        <v>25</v>
      </c>
      <c r="D97" s="8" t="s">
        <v>26</v>
      </c>
      <c r="E97" s="23">
        <f>VLOOKUP(C97,'Pricelist for upload'!$D$3:$F$179,3,FALSE)</f>
        <v>66</v>
      </c>
      <c r="F97" s="9">
        <f t="shared" si="28"/>
        <v>84.48</v>
      </c>
      <c r="G97" s="9">
        <f t="shared" si="29"/>
        <v>50.82</v>
      </c>
      <c r="H97" s="9">
        <f t="shared" si="30"/>
        <v>62.699999999999996</v>
      </c>
      <c r="I97" s="9">
        <f t="shared" si="31"/>
        <v>93.72</v>
      </c>
    </row>
    <row r="98" spans="2:9" x14ac:dyDescent="0.3">
      <c r="B98" s="8" t="s">
        <v>27</v>
      </c>
      <c r="C98" s="8" t="s">
        <v>28</v>
      </c>
      <c r="D98" s="8" t="s">
        <v>29</v>
      </c>
      <c r="E98" s="23">
        <f>VLOOKUP(C98,'Pricelist for upload'!$D$3:$F$179,3,FALSE)</f>
        <v>66</v>
      </c>
      <c r="F98" s="9">
        <f t="shared" si="28"/>
        <v>84.48</v>
      </c>
      <c r="G98" s="9">
        <f t="shared" si="29"/>
        <v>50.82</v>
      </c>
      <c r="H98" s="9">
        <f t="shared" si="30"/>
        <v>62.699999999999996</v>
      </c>
      <c r="I98" s="9">
        <f t="shared" si="31"/>
        <v>93.72</v>
      </c>
    </row>
    <row r="99" spans="2:9" x14ac:dyDescent="0.3">
      <c r="B99" s="8" t="s">
        <v>30</v>
      </c>
      <c r="C99" s="8" t="s">
        <v>31</v>
      </c>
      <c r="D99" s="8" t="s">
        <v>32</v>
      </c>
      <c r="E99" s="23">
        <f>VLOOKUP(C99,'Pricelist for upload'!$D$3:$F$179,3,FALSE)</f>
        <v>66</v>
      </c>
      <c r="F99" s="9">
        <f t="shared" si="28"/>
        <v>84.48</v>
      </c>
      <c r="G99" s="9">
        <f t="shared" si="29"/>
        <v>50.82</v>
      </c>
      <c r="H99" s="9">
        <f t="shared" si="30"/>
        <v>62.699999999999996</v>
      </c>
      <c r="I99" s="9">
        <f t="shared" si="31"/>
        <v>93.72</v>
      </c>
    </row>
    <row r="100" spans="2:9" x14ac:dyDescent="0.3">
      <c r="B100" s="8" t="s">
        <v>436</v>
      </c>
      <c r="C100" s="8" t="s">
        <v>437</v>
      </c>
      <c r="D100" s="8" t="s">
        <v>438</v>
      </c>
      <c r="E100" s="23">
        <f>VLOOKUP(C100,'Pricelist for upload'!$D$3:$F$179,3,FALSE)</f>
        <v>159</v>
      </c>
      <c r="F100" s="9">
        <f t="shared" ref="F100:F101" si="32">E100*$N$3</f>
        <v>203.52</v>
      </c>
      <c r="G100" s="9">
        <f t="shared" ref="G100:G101" si="33">E100*$O$3</f>
        <v>122.43</v>
      </c>
      <c r="H100" s="9">
        <f t="shared" ref="H100:H101" si="34">E100*$P$3</f>
        <v>151.04999999999998</v>
      </c>
      <c r="I100" s="9">
        <f t="shared" ref="I100:I101" si="35">E100*$Q$3</f>
        <v>225.78</v>
      </c>
    </row>
    <row r="101" spans="2:9" x14ac:dyDescent="0.3">
      <c r="B101" s="8" t="s">
        <v>439</v>
      </c>
      <c r="C101" s="8" t="s">
        <v>440</v>
      </c>
      <c r="D101" s="8" t="s">
        <v>441</v>
      </c>
      <c r="E101" s="23">
        <f>VLOOKUP(C101,'Pricelist for upload'!$D$3:$F$179,3,FALSE)</f>
        <v>159</v>
      </c>
      <c r="F101" s="9">
        <f t="shared" si="32"/>
        <v>203.52</v>
      </c>
      <c r="G101" s="9">
        <f t="shared" si="33"/>
        <v>122.43</v>
      </c>
      <c r="H101" s="9">
        <f t="shared" si="34"/>
        <v>151.04999999999998</v>
      </c>
      <c r="I101" s="9">
        <f t="shared" si="35"/>
        <v>225.78</v>
      </c>
    </row>
    <row r="102" spans="2:9" x14ac:dyDescent="0.3">
      <c r="B102" s="12" t="s">
        <v>443</v>
      </c>
      <c r="C102" s="8" t="s">
        <v>446</v>
      </c>
      <c r="D102" s="8" t="s">
        <v>450</v>
      </c>
      <c r="E102" s="23">
        <f>VLOOKUP(C102,'Pricelist for upload'!$D$3:$F$179,3,FALSE)</f>
        <v>59</v>
      </c>
      <c r="F102" s="9">
        <f t="shared" ref="F102:F109" si="36">E102*$N$3</f>
        <v>75.52</v>
      </c>
      <c r="G102" s="9">
        <f t="shared" ref="G102:G109" si="37">E102*$O$3</f>
        <v>45.43</v>
      </c>
      <c r="H102" s="9">
        <f t="shared" ref="H102:H109" si="38">E102*$P$3</f>
        <v>56.05</v>
      </c>
      <c r="I102" s="9">
        <f t="shared" ref="I102:I109" si="39">E102*$Q$3</f>
        <v>83.78</v>
      </c>
    </row>
    <row r="103" spans="2:9" x14ac:dyDescent="0.3">
      <c r="B103" s="8" t="s">
        <v>442</v>
      </c>
      <c r="C103" s="8" t="s">
        <v>447</v>
      </c>
      <c r="D103" s="8" t="s">
        <v>451</v>
      </c>
      <c r="E103" s="23">
        <f>VLOOKUP(C103,'Pricelist for upload'!$D$3:$F$179,3,FALSE)</f>
        <v>59</v>
      </c>
      <c r="F103" s="9">
        <f t="shared" si="36"/>
        <v>75.52</v>
      </c>
      <c r="G103" s="9">
        <f t="shared" si="37"/>
        <v>45.43</v>
      </c>
      <c r="H103" s="9">
        <f t="shared" si="38"/>
        <v>56.05</v>
      </c>
      <c r="I103" s="9">
        <f t="shared" si="39"/>
        <v>83.78</v>
      </c>
    </row>
    <row r="104" spans="2:9" x14ac:dyDescent="0.3">
      <c r="B104" s="8" t="s">
        <v>445</v>
      </c>
      <c r="C104" s="1" t="s">
        <v>448</v>
      </c>
      <c r="D104" s="8" t="s">
        <v>453</v>
      </c>
      <c r="E104" s="23">
        <f>VLOOKUP(C104,'Pricelist for upload'!$D$3:$F$179,3,FALSE)</f>
        <v>69</v>
      </c>
      <c r="F104" s="9">
        <f t="shared" si="36"/>
        <v>88.320000000000007</v>
      </c>
      <c r="G104" s="9">
        <f t="shared" si="37"/>
        <v>53.13</v>
      </c>
      <c r="H104" s="9">
        <f t="shared" si="38"/>
        <v>65.55</v>
      </c>
      <c r="I104" s="9">
        <f t="shared" si="39"/>
        <v>97.97999999999999</v>
      </c>
    </row>
    <row r="105" spans="2:9" x14ac:dyDescent="0.3">
      <c r="B105" s="8" t="s">
        <v>444</v>
      </c>
      <c r="C105" s="8" t="s">
        <v>449</v>
      </c>
      <c r="D105" s="8" t="s">
        <v>452</v>
      </c>
      <c r="E105" s="23">
        <f>VLOOKUP(C105,'Pricelist for upload'!$D$3:$F$179,3,FALSE)</f>
        <v>69</v>
      </c>
      <c r="F105" s="9">
        <f t="shared" si="36"/>
        <v>88.320000000000007</v>
      </c>
      <c r="G105" s="9">
        <f t="shared" si="37"/>
        <v>53.13</v>
      </c>
      <c r="H105" s="9">
        <f t="shared" si="38"/>
        <v>65.55</v>
      </c>
      <c r="I105" s="9">
        <f t="shared" si="39"/>
        <v>97.97999999999999</v>
      </c>
    </row>
    <row r="106" spans="2:9" x14ac:dyDescent="0.3">
      <c r="B106" s="8" t="s">
        <v>33</v>
      </c>
      <c r="C106" s="8" t="s">
        <v>34</v>
      </c>
      <c r="D106" s="8" t="s">
        <v>35</v>
      </c>
      <c r="E106" s="23">
        <f>VLOOKUP(C106,'Pricelist for upload'!$D$3:$F$179,3,FALSE)</f>
        <v>18</v>
      </c>
      <c r="F106" s="9">
        <f t="shared" si="36"/>
        <v>23.04</v>
      </c>
      <c r="G106" s="9">
        <f t="shared" si="37"/>
        <v>13.86</v>
      </c>
      <c r="H106" s="9">
        <f t="shared" si="38"/>
        <v>17.099999999999998</v>
      </c>
      <c r="I106" s="9">
        <f t="shared" si="39"/>
        <v>25.56</v>
      </c>
    </row>
    <row r="107" spans="2:9" x14ac:dyDescent="0.3">
      <c r="B107" s="8" t="s">
        <v>36</v>
      </c>
      <c r="C107" s="8" t="s">
        <v>37</v>
      </c>
      <c r="D107" s="8" t="s">
        <v>38</v>
      </c>
      <c r="E107" s="23">
        <f>VLOOKUP(C107,'Pricelist for upload'!$D$3:$F$179,3,FALSE)</f>
        <v>18</v>
      </c>
      <c r="F107" s="9">
        <f t="shared" ref="F107" si="40">E107*$N$3</f>
        <v>23.04</v>
      </c>
      <c r="G107" s="9">
        <f t="shared" ref="G107" si="41">E107*$O$3</f>
        <v>13.86</v>
      </c>
      <c r="H107" s="9">
        <f t="shared" ref="H107" si="42">E107*$P$3</f>
        <v>17.099999999999998</v>
      </c>
      <c r="I107" s="9">
        <f t="shared" ref="I107" si="43">E107*$Q$3</f>
        <v>25.56</v>
      </c>
    </row>
    <row r="108" spans="2:9" x14ac:dyDescent="0.3">
      <c r="B108" s="8" t="s">
        <v>39</v>
      </c>
      <c r="C108" s="8" t="s">
        <v>40</v>
      </c>
      <c r="D108" s="8" t="s">
        <v>41</v>
      </c>
      <c r="E108" s="23">
        <f>VLOOKUP(C108,'Pricelist for upload'!$D$3:$F$179,3,FALSE)</f>
        <v>13</v>
      </c>
      <c r="F108" s="9">
        <f t="shared" si="36"/>
        <v>16.64</v>
      </c>
      <c r="G108" s="9">
        <f t="shared" si="37"/>
        <v>10.01</v>
      </c>
      <c r="H108" s="9">
        <f t="shared" si="38"/>
        <v>12.35</v>
      </c>
      <c r="I108" s="9">
        <f t="shared" si="39"/>
        <v>18.46</v>
      </c>
    </row>
    <row r="109" spans="2:9" x14ac:dyDescent="0.3">
      <c r="B109" s="8" t="s">
        <v>42</v>
      </c>
      <c r="C109" s="8" t="s">
        <v>416</v>
      </c>
      <c r="D109" s="8" t="s">
        <v>42</v>
      </c>
      <c r="E109" s="23">
        <f>VLOOKUP(C109,'Pricelist for upload'!$D$3:$F$179,3,FALSE)</f>
        <v>139</v>
      </c>
      <c r="F109" s="9">
        <f t="shared" si="36"/>
        <v>177.92000000000002</v>
      </c>
      <c r="G109" s="9">
        <f t="shared" si="37"/>
        <v>107.03</v>
      </c>
      <c r="H109" s="9">
        <f t="shared" si="38"/>
        <v>132.04999999999998</v>
      </c>
      <c r="I109" s="9">
        <f t="shared" si="39"/>
        <v>197.38</v>
      </c>
    </row>
    <row r="110" spans="2:9" x14ac:dyDescent="0.3">
      <c r="B110" s="8" t="s">
        <v>43</v>
      </c>
      <c r="C110" s="8" t="s">
        <v>417</v>
      </c>
      <c r="D110" s="8" t="s">
        <v>43</v>
      </c>
      <c r="E110" s="23">
        <f>VLOOKUP(C110,'Pricelist for upload'!$D$3:$F$179,3,FALSE)</f>
        <v>139</v>
      </c>
      <c r="F110" s="9">
        <f t="shared" si="28"/>
        <v>177.92000000000002</v>
      </c>
      <c r="G110" s="9">
        <f t="shared" si="29"/>
        <v>107.03</v>
      </c>
      <c r="H110" s="9">
        <f t="shared" si="30"/>
        <v>132.04999999999998</v>
      </c>
      <c r="I110" s="9">
        <f t="shared" si="31"/>
        <v>197.38</v>
      </c>
    </row>
    <row r="111" spans="2:9" x14ac:dyDescent="0.3">
      <c r="B111" s="8" t="s">
        <v>44</v>
      </c>
      <c r="C111" s="8" t="s">
        <v>418</v>
      </c>
      <c r="D111" s="8" t="s">
        <v>44</v>
      </c>
      <c r="E111" s="23">
        <f>VLOOKUP(C111,'Pricelist for upload'!$D$3:$F$179,3,FALSE)</f>
        <v>139</v>
      </c>
      <c r="F111" s="9">
        <f t="shared" si="28"/>
        <v>177.92000000000002</v>
      </c>
      <c r="G111" s="9">
        <f t="shared" si="29"/>
        <v>107.03</v>
      </c>
      <c r="H111" s="9">
        <f t="shared" si="30"/>
        <v>132.04999999999998</v>
      </c>
      <c r="I111" s="9">
        <f t="shared" si="31"/>
        <v>197.38</v>
      </c>
    </row>
    <row r="112" spans="2:9" x14ac:dyDescent="0.3">
      <c r="B112" s="8" t="s">
        <v>45</v>
      </c>
      <c r="C112" s="8" t="s">
        <v>419</v>
      </c>
      <c r="D112" s="8" t="s">
        <v>45</v>
      </c>
      <c r="E112" s="23">
        <f>VLOOKUP(C112,'Pricelist for upload'!$D$3:$F$179,3,FALSE)</f>
        <v>87</v>
      </c>
      <c r="F112" s="9">
        <f t="shared" si="28"/>
        <v>111.36</v>
      </c>
      <c r="G112" s="9">
        <f t="shared" si="29"/>
        <v>66.989999999999995</v>
      </c>
      <c r="H112" s="9">
        <f t="shared" si="30"/>
        <v>82.649999999999991</v>
      </c>
      <c r="I112" s="9">
        <f t="shared" si="31"/>
        <v>123.53999999999999</v>
      </c>
    </row>
    <row r="113" spans="2:9" x14ac:dyDescent="0.3">
      <c r="B113" s="8" t="s">
        <v>46</v>
      </c>
      <c r="C113" s="8" t="s">
        <v>420</v>
      </c>
      <c r="D113" s="8" t="s">
        <v>46</v>
      </c>
      <c r="E113" s="23">
        <f>VLOOKUP(C113,'Pricelist for upload'!$D$3:$F$179,3,FALSE)</f>
        <v>139</v>
      </c>
      <c r="F113" s="9">
        <f t="shared" ref="F113:F115" si="44">E113*$N$3</f>
        <v>177.92000000000002</v>
      </c>
      <c r="G113" s="9">
        <f t="shared" ref="G113:G115" si="45">E113*$O$3</f>
        <v>107.03</v>
      </c>
      <c r="H113" s="9">
        <f t="shared" ref="H113:H115" si="46">E113*$P$3</f>
        <v>132.04999999999998</v>
      </c>
      <c r="I113" s="9">
        <f t="shared" ref="I113:I115" si="47">E113*$Q$3</f>
        <v>197.38</v>
      </c>
    </row>
    <row r="114" spans="2:9" x14ac:dyDescent="0.3">
      <c r="B114" s="8" t="s">
        <v>47</v>
      </c>
      <c r="C114" s="8" t="s">
        <v>421</v>
      </c>
      <c r="D114" s="8" t="s">
        <v>47</v>
      </c>
      <c r="E114" s="23">
        <f>VLOOKUP(C114,'Pricelist for upload'!$D$3:$F$179,3,FALSE)</f>
        <v>269</v>
      </c>
      <c r="F114" s="9">
        <f t="shared" si="44"/>
        <v>344.32</v>
      </c>
      <c r="G114" s="9">
        <f t="shared" si="45"/>
        <v>207.13</v>
      </c>
      <c r="H114" s="9">
        <f t="shared" si="46"/>
        <v>255.54999999999998</v>
      </c>
      <c r="I114" s="9">
        <f t="shared" si="47"/>
        <v>381.97999999999996</v>
      </c>
    </row>
    <row r="115" spans="2:9" x14ac:dyDescent="0.3">
      <c r="B115" s="8" t="s">
        <v>48</v>
      </c>
      <c r="C115" s="8" t="s">
        <v>422</v>
      </c>
      <c r="D115" s="8" t="s">
        <v>48</v>
      </c>
      <c r="E115" s="23">
        <f>VLOOKUP(C115,'Pricelist for upload'!$D$3:$F$179,3,FALSE)</f>
        <v>87</v>
      </c>
      <c r="F115" s="9">
        <f t="shared" si="44"/>
        <v>111.36</v>
      </c>
      <c r="G115" s="9">
        <f t="shared" si="45"/>
        <v>66.989999999999995</v>
      </c>
      <c r="H115" s="9">
        <f t="shared" si="46"/>
        <v>82.649999999999991</v>
      </c>
      <c r="I115" s="9">
        <f t="shared" si="47"/>
        <v>123.53999999999999</v>
      </c>
    </row>
    <row r="116" spans="2:9" x14ac:dyDescent="0.3">
      <c r="B116" s="8" t="s">
        <v>628</v>
      </c>
      <c r="C116" s="8" t="s">
        <v>629</v>
      </c>
      <c r="D116" s="8" t="s">
        <v>630</v>
      </c>
      <c r="E116" s="23">
        <f>VLOOKUP(C116,'Pricelist for upload'!$D$3:$F$179,3,FALSE)</f>
        <v>61.5</v>
      </c>
      <c r="F116" s="9">
        <f t="shared" si="28"/>
        <v>78.72</v>
      </c>
      <c r="G116" s="9">
        <f t="shared" si="29"/>
        <v>47.355000000000004</v>
      </c>
      <c r="H116" s="9">
        <f t="shared" si="30"/>
        <v>58.424999999999997</v>
      </c>
      <c r="I116" s="9">
        <f t="shared" si="31"/>
        <v>87.33</v>
      </c>
    </row>
    <row r="117" spans="2:9" x14ac:dyDescent="0.3">
      <c r="B117" s="8" t="s">
        <v>631</v>
      </c>
      <c r="C117" s="8" t="s">
        <v>632</v>
      </c>
      <c r="D117" s="8" t="s">
        <v>633</v>
      </c>
      <c r="E117" s="23">
        <f>VLOOKUP(C117,'Pricelist for upload'!$D$3:$F$179,3,FALSE)</f>
        <v>61.5</v>
      </c>
      <c r="F117" s="9">
        <f t="shared" si="28"/>
        <v>78.72</v>
      </c>
      <c r="G117" s="9">
        <f t="shared" si="29"/>
        <v>47.355000000000004</v>
      </c>
      <c r="H117" s="9">
        <f t="shared" si="30"/>
        <v>58.424999999999997</v>
      </c>
      <c r="I117" s="9">
        <f t="shared" si="31"/>
        <v>87.33</v>
      </c>
    </row>
    <row r="118" spans="2:9" x14ac:dyDescent="0.3">
      <c r="B118" s="8" t="s">
        <v>634</v>
      </c>
      <c r="C118" s="8" t="s">
        <v>635</v>
      </c>
      <c r="D118" s="8" t="s">
        <v>636</v>
      </c>
      <c r="E118" s="23">
        <f>VLOOKUP(C118,'Pricelist for upload'!$D$3:$F$179,3,FALSE)</f>
        <v>61.5</v>
      </c>
      <c r="F118" s="9">
        <f t="shared" si="28"/>
        <v>78.72</v>
      </c>
      <c r="G118" s="9">
        <f t="shared" si="29"/>
        <v>47.355000000000004</v>
      </c>
      <c r="H118" s="9">
        <f t="shared" si="30"/>
        <v>58.424999999999997</v>
      </c>
      <c r="I118" s="9">
        <f t="shared" si="31"/>
        <v>87.33</v>
      </c>
    </row>
    <row r="119" spans="2:9" x14ac:dyDescent="0.3">
      <c r="E119" s="24"/>
      <c r="F119" s="2"/>
      <c r="G119" s="2"/>
      <c r="H119" s="2"/>
      <c r="I119" s="2"/>
    </row>
    <row r="120" spans="2:9" x14ac:dyDescent="0.3">
      <c r="B120" s="14" t="s">
        <v>49</v>
      </c>
      <c r="C120" s="15"/>
      <c r="D120" s="15"/>
      <c r="E120" s="15"/>
      <c r="F120" s="15"/>
      <c r="G120" s="15"/>
      <c r="H120" s="15"/>
      <c r="I120" s="16"/>
    </row>
    <row r="121" spans="2:9" x14ac:dyDescent="0.3">
      <c r="B121" s="6" t="s">
        <v>191</v>
      </c>
      <c r="C121" s="6" t="s">
        <v>410</v>
      </c>
      <c r="D121" s="6" t="s">
        <v>192</v>
      </c>
      <c r="E121" s="22" t="s">
        <v>193</v>
      </c>
      <c r="F121" s="7" t="s">
        <v>194</v>
      </c>
      <c r="G121" s="7" t="s">
        <v>195</v>
      </c>
      <c r="H121" s="7" t="s">
        <v>196</v>
      </c>
      <c r="I121" s="7" t="s">
        <v>197</v>
      </c>
    </row>
    <row r="122" spans="2:9" x14ac:dyDescent="0.3">
      <c r="B122" s="8" t="s">
        <v>50</v>
      </c>
      <c r="C122" s="8" t="s">
        <v>51</v>
      </c>
      <c r="D122" s="8" t="s">
        <v>198</v>
      </c>
      <c r="E122" s="23">
        <f>VLOOKUP(C122,'Pricelist for upload'!$D$3:$F$179,3,FALSE)</f>
        <v>4300</v>
      </c>
      <c r="F122" s="9">
        <f t="shared" ref="F122:F139" si="48">E122*$N$3</f>
        <v>5504</v>
      </c>
      <c r="G122" s="9">
        <f t="shared" ref="G122:G139" si="49">E122*$O$3</f>
        <v>3311</v>
      </c>
      <c r="H122" s="9">
        <f t="shared" ref="H122:H139" si="50">E122*$P$3</f>
        <v>4085</v>
      </c>
      <c r="I122" s="9">
        <f t="shared" ref="I122:I139" si="51">E122*$Q$3</f>
        <v>6106</v>
      </c>
    </row>
    <row r="123" spans="2:9" x14ac:dyDescent="0.3">
      <c r="B123" s="8" t="s">
        <v>52</v>
      </c>
      <c r="C123" s="8" t="s">
        <v>53</v>
      </c>
      <c r="D123" s="8" t="s">
        <v>409</v>
      </c>
      <c r="E123" s="23">
        <f>VLOOKUP(C123,'Pricelist for upload'!$D$3:$F$179,3,FALSE)</f>
        <v>5200</v>
      </c>
      <c r="F123" s="9">
        <f t="shared" si="48"/>
        <v>6656</v>
      </c>
      <c r="G123" s="9">
        <f t="shared" si="49"/>
        <v>4004</v>
      </c>
      <c r="H123" s="9">
        <f t="shared" si="50"/>
        <v>4940</v>
      </c>
      <c r="I123" s="9">
        <f t="shared" si="51"/>
        <v>7384</v>
      </c>
    </row>
    <row r="124" spans="2:9" x14ac:dyDescent="0.3">
      <c r="B124" s="8" t="s">
        <v>54</v>
      </c>
      <c r="C124" s="8" t="s">
        <v>55</v>
      </c>
      <c r="D124" s="8" t="s">
        <v>199</v>
      </c>
      <c r="E124" s="23">
        <f>VLOOKUP(C124,'Pricelist for upload'!$D$3:$F$179,3,FALSE)</f>
        <v>7700</v>
      </c>
      <c r="F124" s="9">
        <f t="shared" si="48"/>
        <v>9856</v>
      </c>
      <c r="G124" s="9">
        <f t="shared" si="49"/>
        <v>5929</v>
      </c>
      <c r="H124" s="9">
        <f t="shared" si="50"/>
        <v>7315</v>
      </c>
      <c r="I124" s="9">
        <f t="shared" si="51"/>
        <v>10934</v>
      </c>
    </row>
    <row r="125" spans="2:9" x14ac:dyDescent="0.3">
      <c r="B125" s="8" t="s">
        <v>56</v>
      </c>
      <c r="C125" s="8" t="s">
        <v>57</v>
      </c>
      <c r="D125" s="8" t="s">
        <v>200</v>
      </c>
      <c r="E125" s="23">
        <f>VLOOKUP(C125,'Pricelist for upload'!$D$3:$F$179,3,FALSE)</f>
        <v>9200</v>
      </c>
      <c r="F125" s="9">
        <f t="shared" si="48"/>
        <v>11776</v>
      </c>
      <c r="G125" s="9">
        <f t="shared" si="49"/>
        <v>7084</v>
      </c>
      <c r="H125" s="9">
        <f t="shared" si="50"/>
        <v>8740</v>
      </c>
      <c r="I125" s="9">
        <f t="shared" si="51"/>
        <v>13064</v>
      </c>
    </row>
    <row r="126" spans="2:9" x14ac:dyDescent="0.3">
      <c r="B126" s="8" t="s">
        <v>58</v>
      </c>
      <c r="C126" s="8" t="s">
        <v>59</v>
      </c>
      <c r="D126" s="8" t="s">
        <v>201</v>
      </c>
      <c r="E126" s="23">
        <f>VLOOKUP(C126,'Pricelist for upload'!$D$3:$F$179,3,FALSE)</f>
        <v>12000</v>
      </c>
      <c r="F126" s="9">
        <f t="shared" si="48"/>
        <v>15360</v>
      </c>
      <c r="G126" s="9">
        <f t="shared" si="49"/>
        <v>9240</v>
      </c>
      <c r="H126" s="9">
        <f t="shared" si="50"/>
        <v>11400</v>
      </c>
      <c r="I126" s="9">
        <f t="shared" si="51"/>
        <v>17040</v>
      </c>
    </row>
    <row r="127" spans="2:9" x14ac:dyDescent="0.3">
      <c r="B127" s="8" t="s">
        <v>60</v>
      </c>
      <c r="C127" s="8" t="s">
        <v>61</v>
      </c>
      <c r="D127" s="8" t="s">
        <v>202</v>
      </c>
      <c r="E127" s="23">
        <f>VLOOKUP(C127,'Pricelist for upload'!$D$3:$F$179,3,FALSE)</f>
        <v>20700</v>
      </c>
      <c r="F127" s="9">
        <f t="shared" si="48"/>
        <v>26496</v>
      </c>
      <c r="G127" s="9">
        <f t="shared" si="49"/>
        <v>15939</v>
      </c>
      <c r="H127" s="9">
        <f t="shared" si="50"/>
        <v>19665</v>
      </c>
      <c r="I127" s="9">
        <f t="shared" si="51"/>
        <v>29394</v>
      </c>
    </row>
    <row r="128" spans="2:9" x14ac:dyDescent="0.3">
      <c r="B128" s="8" t="s">
        <v>62</v>
      </c>
      <c r="C128" s="8" t="s">
        <v>63</v>
      </c>
      <c r="D128" s="8" t="s">
        <v>203</v>
      </c>
      <c r="E128" s="23">
        <f>VLOOKUP(C128,'Pricelist for upload'!$D$3:$F$179,3,FALSE)</f>
        <v>26600</v>
      </c>
      <c r="F128" s="9">
        <f t="shared" si="48"/>
        <v>34048</v>
      </c>
      <c r="G128" s="9">
        <f t="shared" si="49"/>
        <v>20482</v>
      </c>
      <c r="H128" s="9">
        <f t="shared" si="50"/>
        <v>25270</v>
      </c>
      <c r="I128" s="9">
        <f t="shared" si="51"/>
        <v>37772</v>
      </c>
    </row>
    <row r="129" spans="2:9" x14ac:dyDescent="0.3">
      <c r="B129" s="8" t="s">
        <v>64</v>
      </c>
      <c r="C129" s="8" t="s">
        <v>65</v>
      </c>
      <c r="D129" s="8" t="s">
        <v>204</v>
      </c>
      <c r="E129" s="23">
        <f>VLOOKUP(C129,'Pricelist for upload'!$D$3:$F$179,3,FALSE)</f>
        <v>21200</v>
      </c>
      <c r="F129" s="9">
        <f t="shared" si="48"/>
        <v>27136</v>
      </c>
      <c r="G129" s="9">
        <f t="shared" si="49"/>
        <v>16324</v>
      </c>
      <c r="H129" s="9">
        <f t="shared" si="50"/>
        <v>20140</v>
      </c>
      <c r="I129" s="9">
        <f t="shared" si="51"/>
        <v>30104</v>
      </c>
    </row>
    <row r="130" spans="2:9" x14ac:dyDescent="0.3">
      <c r="B130" s="8" t="s">
        <v>66</v>
      </c>
      <c r="C130" s="8" t="s">
        <v>67</v>
      </c>
      <c r="D130" s="8" t="s">
        <v>205</v>
      </c>
      <c r="E130" s="23">
        <f>VLOOKUP(C130,'Pricelist for upload'!$D$3:$F$179,3,FALSE)</f>
        <v>27200</v>
      </c>
      <c r="F130" s="9">
        <f t="shared" si="48"/>
        <v>34816</v>
      </c>
      <c r="G130" s="9">
        <f t="shared" si="49"/>
        <v>20944</v>
      </c>
      <c r="H130" s="9">
        <f t="shared" si="50"/>
        <v>25840</v>
      </c>
      <c r="I130" s="9">
        <f t="shared" si="51"/>
        <v>38624</v>
      </c>
    </row>
    <row r="131" spans="2:9" x14ac:dyDescent="0.3">
      <c r="B131" s="8" t="s">
        <v>68</v>
      </c>
      <c r="C131" s="8" t="s">
        <v>69</v>
      </c>
      <c r="D131" s="8" t="s">
        <v>206</v>
      </c>
      <c r="E131" s="23">
        <f>VLOOKUP(C131,'Pricelist for upload'!$D$3:$F$179,3,FALSE)</f>
        <v>33100</v>
      </c>
      <c r="F131" s="9">
        <f t="shared" si="48"/>
        <v>42368</v>
      </c>
      <c r="G131" s="9">
        <f t="shared" si="49"/>
        <v>25487</v>
      </c>
      <c r="H131" s="9">
        <f t="shared" si="50"/>
        <v>31445</v>
      </c>
      <c r="I131" s="9">
        <f t="shared" si="51"/>
        <v>47002</v>
      </c>
    </row>
    <row r="132" spans="2:9" x14ac:dyDescent="0.3">
      <c r="B132" s="8" t="s">
        <v>70</v>
      </c>
      <c r="C132" s="8" t="s">
        <v>71</v>
      </c>
      <c r="D132" s="8" t="s">
        <v>207</v>
      </c>
      <c r="E132" s="23">
        <f>VLOOKUP(C132,'Pricelist for upload'!$D$3:$F$179,3,FALSE)</f>
        <v>41100</v>
      </c>
      <c r="F132" s="9">
        <f t="shared" si="48"/>
        <v>52608</v>
      </c>
      <c r="G132" s="9">
        <f t="shared" si="49"/>
        <v>31647</v>
      </c>
      <c r="H132" s="9">
        <f t="shared" si="50"/>
        <v>39045</v>
      </c>
      <c r="I132" s="9">
        <f t="shared" si="51"/>
        <v>58362</v>
      </c>
    </row>
    <row r="133" spans="2:9" x14ac:dyDescent="0.3">
      <c r="B133" s="8" t="s">
        <v>72</v>
      </c>
      <c r="C133" s="8" t="s">
        <v>73</v>
      </c>
      <c r="D133" s="8" t="s">
        <v>208</v>
      </c>
      <c r="E133" s="23">
        <f>VLOOKUP(C133,'Pricelist for upload'!$D$3:$F$179,3,FALSE)</f>
        <v>33600</v>
      </c>
      <c r="F133" s="9">
        <f t="shared" si="48"/>
        <v>43008</v>
      </c>
      <c r="G133" s="9">
        <f t="shared" si="49"/>
        <v>25872</v>
      </c>
      <c r="H133" s="9">
        <f t="shared" si="50"/>
        <v>31920</v>
      </c>
      <c r="I133" s="9">
        <f t="shared" si="51"/>
        <v>47712</v>
      </c>
    </row>
    <row r="134" spans="2:9" x14ac:dyDescent="0.3">
      <c r="B134" s="8" t="s">
        <v>74</v>
      </c>
      <c r="C134" s="8" t="s">
        <v>75</v>
      </c>
      <c r="D134" s="8" t="s">
        <v>209</v>
      </c>
      <c r="E134" s="23">
        <f>VLOOKUP(C134,'Pricelist for upload'!$D$3:$F$179,3,FALSE)</f>
        <v>41600</v>
      </c>
      <c r="F134" s="9">
        <f t="shared" si="48"/>
        <v>53248</v>
      </c>
      <c r="G134" s="9">
        <f t="shared" si="49"/>
        <v>32032</v>
      </c>
      <c r="H134" s="9">
        <f t="shared" si="50"/>
        <v>39520</v>
      </c>
      <c r="I134" s="9">
        <f t="shared" si="51"/>
        <v>59072</v>
      </c>
    </row>
    <row r="135" spans="2:9" x14ac:dyDescent="0.3">
      <c r="B135" s="8" t="s">
        <v>76</v>
      </c>
      <c r="C135" s="8" t="s">
        <v>77</v>
      </c>
      <c r="D135" s="8" t="s">
        <v>78</v>
      </c>
      <c r="E135" s="23">
        <f>VLOOKUP(C135,'Pricelist for upload'!$D$3:$F$179,3,FALSE)</f>
        <v>579</v>
      </c>
      <c r="F135" s="9">
        <f t="shared" si="48"/>
        <v>741.12</v>
      </c>
      <c r="G135" s="9">
        <f t="shared" si="49"/>
        <v>445.83</v>
      </c>
      <c r="H135" s="9">
        <f t="shared" si="50"/>
        <v>550.04999999999995</v>
      </c>
      <c r="I135" s="9">
        <f t="shared" si="51"/>
        <v>822.18</v>
      </c>
    </row>
    <row r="136" spans="2:9" x14ac:dyDescent="0.3">
      <c r="B136" s="8" t="s">
        <v>79</v>
      </c>
      <c r="C136" s="8" t="s">
        <v>80</v>
      </c>
      <c r="D136" s="8" t="s">
        <v>79</v>
      </c>
      <c r="E136" s="23">
        <f>VLOOKUP(C136,'Pricelist for upload'!$D$3:$F$179,3,FALSE)</f>
        <v>0</v>
      </c>
      <c r="F136" s="9">
        <f t="shared" si="48"/>
        <v>0</v>
      </c>
      <c r="G136" s="9">
        <f t="shared" si="49"/>
        <v>0</v>
      </c>
      <c r="H136" s="9">
        <f t="shared" si="50"/>
        <v>0</v>
      </c>
      <c r="I136" s="9">
        <f t="shared" si="51"/>
        <v>0</v>
      </c>
    </row>
    <row r="137" spans="2:9" x14ac:dyDescent="0.3">
      <c r="B137" s="8" t="s">
        <v>81</v>
      </c>
      <c r="C137" s="8" t="s">
        <v>82</v>
      </c>
      <c r="D137" s="8" t="s">
        <v>81</v>
      </c>
      <c r="E137" s="23">
        <f>VLOOKUP(C137,'Pricelist for upload'!$D$3:$F$179,3,FALSE)</f>
        <v>0</v>
      </c>
      <c r="F137" s="9">
        <f t="shared" si="48"/>
        <v>0</v>
      </c>
      <c r="G137" s="9">
        <f t="shared" si="49"/>
        <v>0</v>
      </c>
      <c r="H137" s="9">
        <f t="shared" si="50"/>
        <v>0</v>
      </c>
      <c r="I137" s="9">
        <f t="shared" si="51"/>
        <v>0</v>
      </c>
    </row>
    <row r="138" spans="2:9" x14ac:dyDescent="0.3">
      <c r="B138" s="8" t="s">
        <v>83</v>
      </c>
      <c r="C138" s="8" t="s">
        <v>84</v>
      </c>
      <c r="D138" s="8" t="s">
        <v>83</v>
      </c>
      <c r="E138" s="23">
        <f>VLOOKUP(C138,'Pricelist for upload'!$D$3:$F$179,3,FALSE)</f>
        <v>0</v>
      </c>
      <c r="F138" s="9">
        <f t="shared" si="48"/>
        <v>0</v>
      </c>
      <c r="G138" s="9">
        <f t="shared" si="49"/>
        <v>0</v>
      </c>
      <c r="H138" s="9">
        <f t="shared" si="50"/>
        <v>0</v>
      </c>
      <c r="I138" s="9">
        <f t="shared" si="51"/>
        <v>0</v>
      </c>
    </row>
    <row r="139" spans="2:9" x14ac:dyDescent="0.3">
      <c r="B139" s="8" t="s">
        <v>85</v>
      </c>
      <c r="C139" s="8" t="s">
        <v>86</v>
      </c>
      <c r="D139" s="8" t="s">
        <v>85</v>
      </c>
      <c r="E139" s="23">
        <f>VLOOKUP(C139,'Pricelist for upload'!$D$3:$F$179,3,FALSE)</f>
        <v>0</v>
      </c>
      <c r="F139" s="9">
        <f t="shared" si="48"/>
        <v>0</v>
      </c>
      <c r="G139" s="9">
        <f t="shared" si="49"/>
        <v>0</v>
      </c>
      <c r="H139" s="9">
        <f t="shared" si="50"/>
        <v>0</v>
      </c>
      <c r="I139" s="9">
        <f t="shared" si="51"/>
        <v>0</v>
      </c>
    </row>
    <row r="140" spans="2:9" x14ac:dyDescent="0.3">
      <c r="E140" s="24"/>
      <c r="F140" s="2"/>
      <c r="G140" s="2"/>
      <c r="H140" s="2"/>
      <c r="I140" s="2"/>
    </row>
    <row r="141" spans="2:9" x14ac:dyDescent="0.3">
      <c r="B141" s="14" t="s">
        <v>414</v>
      </c>
      <c r="C141" s="15"/>
      <c r="D141" s="15"/>
      <c r="E141" s="15"/>
      <c r="F141" s="15"/>
      <c r="G141" s="15"/>
      <c r="H141" s="15"/>
      <c r="I141" s="16"/>
    </row>
    <row r="142" spans="2:9" x14ac:dyDescent="0.3">
      <c r="B142" s="6" t="s">
        <v>191</v>
      </c>
      <c r="C142" s="6" t="s">
        <v>410</v>
      </c>
      <c r="D142" s="6" t="s">
        <v>192</v>
      </c>
      <c r="E142" s="22" t="s">
        <v>193</v>
      </c>
      <c r="F142" s="7" t="s">
        <v>194</v>
      </c>
      <c r="G142" s="7" t="s">
        <v>195</v>
      </c>
      <c r="H142" s="7" t="s">
        <v>196</v>
      </c>
      <c r="I142" s="7" t="s">
        <v>197</v>
      </c>
    </row>
    <row r="143" spans="2:9" x14ac:dyDescent="0.3">
      <c r="B143" s="8" t="s">
        <v>130</v>
      </c>
      <c r="C143" s="8" t="s">
        <v>131</v>
      </c>
      <c r="D143" s="8" t="s">
        <v>132</v>
      </c>
      <c r="E143" s="23">
        <f>VLOOKUP(C143,'Pricelist for upload'!$D$3:$F$179,3,FALSE)</f>
        <v>645</v>
      </c>
      <c r="F143" s="9">
        <f t="shared" ref="F143:F164" si="52">E143*$N$3</f>
        <v>825.6</v>
      </c>
      <c r="G143" s="9">
        <f t="shared" ref="G143:G164" si="53">E143*$O$3</f>
        <v>496.65000000000003</v>
      </c>
      <c r="H143" s="9">
        <f t="shared" ref="H143:H164" si="54">E143*$P$3</f>
        <v>612.75</v>
      </c>
      <c r="I143" s="9">
        <f t="shared" ref="I143:I164" si="55">E143*$Q$3</f>
        <v>915.9</v>
      </c>
    </row>
    <row r="144" spans="2:9" x14ac:dyDescent="0.3">
      <c r="B144" s="8" t="s">
        <v>133</v>
      </c>
      <c r="C144" s="8" t="s">
        <v>134</v>
      </c>
      <c r="D144" s="8" t="s">
        <v>132</v>
      </c>
      <c r="E144" s="23">
        <f>VLOOKUP(C144,'Pricelist for upload'!$D$3:$F$179,3,FALSE)</f>
        <v>780</v>
      </c>
      <c r="F144" s="9">
        <f t="shared" si="52"/>
        <v>998.4</v>
      </c>
      <c r="G144" s="9">
        <f t="shared" si="53"/>
        <v>600.6</v>
      </c>
      <c r="H144" s="9">
        <f t="shared" si="54"/>
        <v>741</v>
      </c>
      <c r="I144" s="9">
        <f t="shared" si="55"/>
        <v>1107.5999999999999</v>
      </c>
    </row>
    <row r="145" spans="2:9" x14ac:dyDescent="0.3">
      <c r="B145" s="8" t="s">
        <v>135</v>
      </c>
      <c r="C145" s="8" t="s">
        <v>136</v>
      </c>
      <c r="D145" s="8" t="s">
        <v>132</v>
      </c>
      <c r="E145" s="23">
        <f>VLOOKUP(C145,'Pricelist for upload'!$D$3:$F$179,3,FALSE)</f>
        <v>1155</v>
      </c>
      <c r="F145" s="9">
        <f t="shared" si="52"/>
        <v>1478.4</v>
      </c>
      <c r="G145" s="9">
        <f t="shared" si="53"/>
        <v>889.35</v>
      </c>
      <c r="H145" s="9">
        <f t="shared" si="54"/>
        <v>1097.25</v>
      </c>
      <c r="I145" s="9">
        <f t="shared" si="55"/>
        <v>1640.1</v>
      </c>
    </row>
    <row r="146" spans="2:9" x14ac:dyDescent="0.3">
      <c r="B146" s="8" t="s">
        <v>137</v>
      </c>
      <c r="C146" s="8" t="s">
        <v>138</v>
      </c>
      <c r="D146" s="8" t="s">
        <v>132</v>
      </c>
      <c r="E146" s="23">
        <f>VLOOKUP(C146,'Pricelist for upload'!$D$3:$F$179,3,FALSE)</f>
        <v>1380</v>
      </c>
      <c r="F146" s="9">
        <f t="shared" si="52"/>
        <v>1766.4</v>
      </c>
      <c r="G146" s="9">
        <f t="shared" si="53"/>
        <v>1062.6000000000001</v>
      </c>
      <c r="H146" s="9">
        <f t="shared" si="54"/>
        <v>1311</v>
      </c>
      <c r="I146" s="9">
        <f t="shared" si="55"/>
        <v>1959.6</v>
      </c>
    </row>
    <row r="147" spans="2:9" x14ac:dyDescent="0.3">
      <c r="B147" s="8" t="s">
        <v>139</v>
      </c>
      <c r="C147" s="8" t="s">
        <v>140</v>
      </c>
      <c r="D147" s="8" t="s">
        <v>132</v>
      </c>
      <c r="E147" s="23">
        <f>VLOOKUP(C147,'Pricelist for upload'!$D$3:$F$179,3,FALSE)</f>
        <v>1800</v>
      </c>
      <c r="F147" s="9">
        <f t="shared" si="52"/>
        <v>2304</v>
      </c>
      <c r="G147" s="9">
        <f t="shared" si="53"/>
        <v>1386</v>
      </c>
      <c r="H147" s="9">
        <f t="shared" si="54"/>
        <v>1710</v>
      </c>
      <c r="I147" s="9">
        <f t="shared" si="55"/>
        <v>2556</v>
      </c>
    </row>
    <row r="148" spans="2:9" x14ac:dyDescent="0.3">
      <c r="B148" s="8" t="s">
        <v>141</v>
      </c>
      <c r="C148" s="8" t="s">
        <v>142</v>
      </c>
      <c r="D148" s="8" t="s">
        <v>132</v>
      </c>
      <c r="E148" s="23">
        <f>VLOOKUP(C148,'Pricelist for upload'!$D$3:$F$179,3,FALSE)</f>
        <v>3105</v>
      </c>
      <c r="F148" s="9">
        <f t="shared" si="52"/>
        <v>3974.4</v>
      </c>
      <c r="G148" s="9">
        <f t="shared" si="53"/>
        <v>2390.85</v>
      </c>
      <c r="H148" s="9">
        <f t="shared" si="54"/>
        <v>2949.75</v>
      </c>
      <c r="I148" s="9">
        <f t="shared" si="55"/>
        <v>4409.0999999999995</v>
      </c>
    </row>
    <row r="149" spans="2:9" x14ac:dyDescent="0.3">
      <c r="B149" s="8" t="s">
        <v>143</v>
      </c>
      <c r="C149" s="8" t="s">
        <v>144</v>
      </c>
      <c r="D149" s="8" t="s">
        <v>132</v>
      </c>
      <c r="E149" s="23">
        <f>VLOOKUP(C149,'Pricelist for upload'!$D$3:$F$179,3,FALSE)</f>
        <v>3990</v>
      </c>
      <c r="F149" s="9">
        <f t="shared" si="52"/>
        <v>5107.2</v>
      </c>
      <c r="G149" s="9">
        <f t="shared" si="53"/>
        <v>3072.3</v>
      </c>
      <c r="H149" s="9">
        <f t="shared" si="54"/>
        <v>3790.5</v>
      </c>
      <c r="I149" s="9">
        <f t="shared" si="55"/>
        <v>5665.7999999999993</v>
      </c>
    </row>
    <row r="150" spans="2:9" x14ac:dyDescent="0.3">
      <c r="B150" s="8" t="s">
        <v>145</v>
      </c>
      <c r="C150" s="8" t="s">
        <v>146</v>
      </c>
      <c r="D150" s="8" t="s">
        <v>132</v>
      </c>
      <c r="E150" s="23">
        <f>VLOOKUP(C150,'Pricelist for upload'!$D$3:$F$179,3,FALSE)</f>
        <v>3180</v>
      </c>
      <c r="F150" s="9">
        <f t="shared" si="52"/>
        <v>4070.4</v>
      </c>
      <c r="G150" s="9">
        <f t="shared" si="53"/>
        <v>2448.6</v>
      </c>
      <c r="H150" s="9">
        <f t="shared" si="54"/>
        <v>3021</v>
      </c>
      <c r="I150" s="9">
        <f t="shared" si="55"/>
        <v>4515.5999999999995</v>
      </c>
    </row>
    <row r="151" spans="2:9" x14ac:dyDescent="0.3">
      <c r="B151" s="8" t="s">
        <v>147</v>
      </c>
      <c r="C151" s="8" t="s">
        <v>148</v>
      </c>
      <c r="D151" s="8" t="s">
        <v>132</v>
      </c>
      <c r="E151" s="23">
        <f>VLOOKUP(C151,'Pricelist for upload'!$D$3:$F$179,3,FALSE)</f>
        <v>4080</v>
      </c>
      <c r="F151" s="9">
        <f t="shared" si="52"/>
        <v>5222.4000000000005</v>
      </c>
      <c r="G151" s="9">
        <f t="shared" si="53"/>
        <v>3141.6</v>
      </c>
      <c r="H151" s="9">
        <f t="shared" si="54"/>
        <v>3876</v>
      </c>
      <c r="I151" s="9">
        <f t="shared" si="55"/>
        <v>5793.5999999999995</v>
      </c>
    </row>
    <row r="152" spans="2:9" x14ac:dyDescent="0.3">
      <c r="B152" s="8" t="s">
        <v>149</v>
      </c>
      <c r="C152" s="8" t="s">
        <v>150</v>
      </c>
      <c r="D152" s="8" t="s">
        <v>132</v>
      </c>
      <c r="E152" s="23">
        <f>VLOOKUP(C152,'Pricelist for upload'!$D$3:$F$179,3,FALSE)</f>
        <v>4965</v>
      </c>
      <c r="F152" s="9">
        <f t="shared" si="52"/>
        <v>6355.2</v>
      </c>
      <c r="G152" s="9">
        <f t="shared" si="53"/>
        <v>3823.05</v>
      </c>
      <c r="H152" s="9">
        <f t="shared" si="54"/>
        <v>4716.75</v>
      </c>
      <c r="I152" s="9">
        <f t="shared" si="55"/>
        <v>7050.2999999999993</v>
      </c>
    </row>
    <row r="153" spans="2:9" x14ac:dyDescent="0.3">
      <c r="B153" s="8" t="s">
        <v>151</v>
      </c>
      <c r="C153" s="8" t="s">
        <v>152</v>
      </c>
      <c r="D153" s="8" t="s">
        <v>132</v>
      </c>
      <c r="E153" s="23">
        <f>VLOOKUP(C153,'Pricelist for upload'!$D$3:$F$179,3,FALSE)</f>
        <v>6165</v>
      </c>
      <c r="F153" s="9">
        <f t="shared" si="52"/>
        <v>7891.2</v>
      </c>
      <c r="G153" s="9">
        <f t="shared" si="53"/>
        <v>4747.05</v>
      </c>
      <c r="H153" s="9">
        <f t="shared" si="54"/>
        <v>5856.75</v>
      </c>
      <c r="I153" s="9">
        <f t="shared" si="55"/>
        <v>8754.2999999999993</v>
      </c>
    </row>
    <row r="154" spans="2:9" x14ac:dyDescent="0.3">
      <c r="B154" s="8" t="s">
        <v>153</v>
      </c>
      <c r="C154" s="8" t="s">
        <v>154</v>
      </c>
      <c r="D154" s="8" t="s">
        <v>132</v>
      </c>
      <c r="E154" s="23">
        <f>VLOOKUP(C154,'Pricelist for upload'!$D$3:$F$179,3,FALSE)</f>
        <v>5040</v>
      </c>
      <c r="F154" s="9">
        <f t="shared" si="52"/>
        <v>6451.2</v>
      </c>
      <c r="G154" s="9">
        <f t="shared" si="53"/>
        <v>3880.8</v>
      </c>
      <c r="H154" s="9">
        <f t="shared" si="54"/>
        <v>4788</v>
      </c>
      <c r="I154" s="9">
        <f t="shared" si="55"/>
        <v>7156.7999999999993</v>
      </c>
    </row>
    <row r="155" spans="2:9" x14ac:dyDescent="0.3">
      <c r="B155" s="8" t="s">
        <v>155</v>
      </c>
      <c r="C155" s="8" t="s">
        <v>156</v>
      </c>
      <c r="D155" s="8" t="s">
        <v>132</v>
      </c>
      <c r="E155" s="23">
        <f>VLOOKUP(C155,'Pricelist for upload'!$D$3:$F$179,3,FALSE)</f>
        <v>6240</v>
      </c>
      <c r="F155" s="9">
        <f t="shared" si="52"/>
        <v>7987.2</v>
      </c>
      <c r="G155" s="9">
        <f t="shared" si="53"/>
        <v>4804.8</v>
      </c>
      <c r="H155" s="9">
        <f t="shared" si="54"/>
        <v>5928</v>
      </c>
      <c r="I155" s="9">
        <f t="shared" si="55"/>
        <v>8860.7999999999993</v>
      </c>
    </row>
    <row r="156" spans="2:9" x14ac:dyDescent="0.3">
      <c r="E156" s="24"/>
      <c r="F156" s="2"/>
      <c r="G156" s="2"/>
      <c r="H156" s="2"/>
      <c r="I156" s="2"/>
    </row>
    <row r="157" spans="2:9" x14ac:dyDescent="0.3">
      <c r="B157" s="14" t="s">
        <v>157</v>
      </c>
      <c r="C157" s="15"/>
      <c r="D157" s="15"/>
      <c r="E157" s="15"/>
      <c r="F157" s="15"/>
      <c r="G157" s="15"/>
      <c r="H157" s="15"/>
      <c r="I157" s="16"/>
    </row>
    <row r="158" spans="2:9" x14ac:dyDescent="0.3">
      <c r="B158" s="6" t="s">
        <v>191</v>
      </c>
      <c r="C158" s="6" t="s">
        <v>410</v>
      </c>
      <c r="D158" s="6" t="s">
        <v>192</v>
      </c>
      <c r="E158" s="22" t="s">
        <v>193</v>
      </c>
      <c r="F158" s="7" t="s">
        <v>194</v>
      </c>
      <c r="G158" s="7" t="s">
        <v>195</v>
      </c>
      <c r="H158" s="7" t="s">
        <v>196</v>
      </c>
      <c r="I158" s="7" t="s">
        <v>197</v>
      </c>
    </row>
    <row r="159" spans="2:9" x14ac:dyDescent="0.3">
      <c r="B159" s="8" t="s">
        <v>158</v>
      </c>
      <c r="C159" s="8" t="s">
        <v>159</v>
      </c>
      <c r="D159" s="8" t="s">
        <v>160</v>
      </c>
      <c r="E159" s="23">
        <f>VLOOKUP(C159,'Pricelist for upload'!$D$3:$F$504,3,FALSE)</f>
        <v>18</v>
      </c>
      <c r="F159" s="13">
        <f t="shared" si="52"/>
        <v>23.04</v>
      </c>
      <c r="G159" s="13">
        <f t="shared" si="53"/>
        <v>13.86</v>
      </c>
      <c r="H159" s="13">
        <f t="shared" si="54"/>
        <v>17.099999999999998</v>
      </c>
      <c r="I159" s="13">
        <f t="shared" si="55"/>
        <v>25.56</v>
      </c>
    </row>
    <row r="160" spans="2:9" x14ac:dyDescent="0.3">
      <c r="B160" s="8" t="s">
        <v>161</v>
      </c>
      <c r="C160" s="8" t="s">
        <v>162</v>
      </c>
      <c r="D160" s="8" t="s">
        <v>160</v>
      </c>
      <c r="E160" s="23">
        <f>VLOOKUP(C160,'Pricelist for upload'!$D$3:$F$504,3,FALSE)</f>
        <v>53</v>
      </c>
      <c r="F160" s="13">
        <f t="shared" si="52"/>
        <v>67.84</v>
      </c>
      <c r="G160" s="13">
        <f t="shared" si="53"/>
        <v>40.81</v>
      </c>
      <c r="H160" s="13">
        <f t="shared" si="54"/>
        <v>50.349999999999994</v>
      </c>
      <c r="I160" s="13">
        <f t="shared" si="55"/>
        <v>75.259999999999991</v>
      </c>
    </row>
    <row r="161" spans="2:9" x14ac:dyDescent="0.3">
      <c r="B161" s="8" t="s">
        <v>163</v>
      </c>
      <c r="C161" s="8" t="s">
        <v>164</v>
      </c>
      <c r="D161" s="8" t="s">
        <v>160</v>
      </c>
      <c r="E161" s="23">
        <f>VLOOKUP(C161,'Pricelist for upload'!$D$3:$F$504,3,FALSE)</f>
        <v>88</v>
      </c>
      <c r="F161" s="13">
        <f t="shared" si="52"/>
        <v>112.64</v>
      </c>
      <c r="G161" s="13">
        <f t="shared" si="53"/>
        <v>67.760000000000005</v>
      </c>
      <c r="H161" s="13">
        <f t="shared" si="54"/>
        <v>83.6</v>
      </c>
      <c r="I161" s="13">
        <f t="shared" si="55"/>
        <v>124.96</v>
      </c>
    </row>
    <row r="162" spans="2:9" x14ac:dyDescent="0.3">
      <c r="B162" s="8" t="s">
        <v>165</v>
      </c>
      <c r="C162" s="8" t="s">
        <v>166</v>
      </c>
      <c r="D162" s="8" t="s">
        <v>167</v>
      </c>
      <c r="E162" s="23">
        <f>VLOOKUP(C162,'Pricelist for upload'!$D$3:$F$504,3,FALSE)</f>
        <v>179</v>
      </c>
      <c r="F162" s="13">
        <f t="shared" si="52"/>
        <v>229.12</v>
      </c>
      <c r="G162" s="13">
        <f t="shared" si="53"/>
        <v>137.83000000000001</v>
      </c>
      <c r="H162" s="13">
        <f t="shared" si="54"/>
        <v>170.04999999999998</v>
      </c>
      <c r="I162" s="13">
        <f t="shared" si="55"/>
        <v>254.17999999999998</v>
      </c>
    </row>
    <row r="163" spans="2:9" x14ac:dyDescent="0.3">
      <c r="B163" s="8" t="s">
        <v>168</v>
      </c>
      <c r="C163" s="8" t="s">
        <v>169</v>
      </c>
      <c r="D163" s="8" t="s">
        <v>167</v>
      </c>
      <c r="E163" s="23">
        <f>VLOOKUP(C163,'Pricelist for upload'!$D$3:$F$504,3,FALSE)</f>
        <v>529</v>
      </c>
      <c r="F163" s="13">
        <f t="shared" si="52"/>
        <v>677.12</v>
      </c>
      <c r="G163" s="13">
        <f t="shared" si="53"/>
        <v>407.33</v>
      </c>
      <c r="H163" s="13">
        <f t="shared" si="54"/>
        <v>502.54999999999995</v>
      </c>
      <c r="I163" s="13">
        <f t="shared" si="55"/>
        <v>751.18</v>
      </c>
    </row>
    <row r="164" spans="2:9" x14ac:dyDescent="0.3">
      <c r="B164" s="8" t="s">
        <v>170</v>
      </c>
      <c r="C164" s="8" t="s">
        <v>171</v>
      </c>
      <c r="D164" s="8" t="s">
        <v>167</v>
      </c>
      <c r="E164" s="23">
        <f>VLOOKUP(C164,'Pricelist for upload'!$D$3:$F$504,3,FALSE)</f>
        <v>879</v>
      </c>
      <c r="F164" s="13">
        <f t="shared" si="52"/>
        <v>1125.1200000000001</v>
      </c>
      <c r="G164" s="13">
        <f t="shared" si="53"/>
        <v>676.83</v>
      </c>
      <c r="H164" s="13">
        <f t="shared" si="54"/>
        <v>835.05</v>
      </c>
      <c r="I164" s="13">
        <f t="shared" si="55"/>
        <v>1248.1799999999998</v>
      </c>
    </row>
    <row r="165" spans="2:9" x14ac:dyDescent="0.3">
      <c r="B165" s="8" t="s">
        <v>454</v>
      </c>
      <c r="C165" s="8" t="s">
        <v>455</v>
      </c>
      <c r="D165" s="8" t="s">
        <v>456</v>
      </c>
      <c r="E165" s="23">
        <f>VLOOKUP(C165,'Pricelist for upload'!$D$3:$F$504,3,FALSE)</f>
        <v>997.73</v>
      </c>
      <c r="F165" s="13">
        <f t="shared" ref="F165:F228" si="56">E165*$N$3</f>
        <v>1277.0944</v>
      </c>
      <c r="G165" s="13">
        <f t="shared" ref="G165:G228" si="57">E165*$O$3</f>
        <v>768.25210000000004</v>
      </c>
      <c r="H165" s="13">
        <f t="shared" ref="H165:H228" si="58">E165*$P$3</f>
        <v>947.84349999999995</v>
      </c>
      <c r="I165" s="13">
        <f t="shared" ref="I165:I228" si="59">E165*$Q$3</f>
        <v>1416.7765999999999</v>
      </c>
    </row>
    <row r="166" spans="2:9" x14ac:dyDescent="0.3">
      <c r="B166" s="8" t="s">
        <v>457</v>
      </c>
      <c r="C166" s="8" t="s">
        <v>458</v>
      </c>
      <c r="D166" s="8" t="s">
        <v>459</v>
      </c>
      <c r="E166" s="23">
        <f>VLOOKUP(C166,'Pricelist for upload'!$D$3:$F$504,3,FALSE)</f>
        <v>79.55</v>
      </c>
      <c r="F166" s="13">
        <f t="shared" si="56"/>
        <v>101.824</v>
      </c>
      <c r="G166" s="13">
        <f t="shared" si="57"/>
        <v>61.253500000000003</v>
      </c>
      <c r="H166" s="13">
        <f t="shared" si="58"/>
        <v>75.572499999999991</v>
      </c>
      <c r="I166" s="13">
        <f t="shared" si="59"/>
        <v>112.96099999999998</v>
      </c>
    </row>
    <row r="167" spans="2:9" x14ac:dyDescent="0.3">
      <c r="B167" s="8" t="s">
        <v>460</v>
      </c>
      <c r="C167" s="8" t="s">
        <v>461</v>
      </c>
      <c r="D167" s="8" t="s">
        <v>462</v>
      </c>
      <c r="E167" s="23">
        <f>VLOOKUP(C167,'Pricelist for upload'!$D$3:$F$504,3,FALSE)</f>
        <v>166.67</v>
      </c>
      <c r="F167" s="13">
        <f t="shared" si="56"/>
        <v>213.33759999999998</v>
      </c>
      <c r="G167" s="13">
        <f t="shared" si="57"/>
        <v>128.33589999999998</v>
      </c>
      <c r="H167" s="13">
        <f t="shared" si="58"/>
        <v>158.33649999999997</v>
      </c>
      <c r="I167" s="13">
        <f t="shared" si="59"/>
        <v>236.67139999999998</v>
      </c>
    </row>
    <row r="168" spans="2:9" x14ac:dyDescent="0.3">
      <c r="B168" s="8" t="s">
        <v>463</v>
      </c>
      <c r="C168" s="8" t="s">
        <v>177</v>
      </c>
      <c r="D168" s="8" t="s">
        <v>464</v>
      </c>
      <c r="E168" s="23">
        <f>VLOOKUP(C168,'Pricelist for upload'!$D$3:$F$504,3,FALSE)</f>
        <v>143.94</v>
      </c>
      <c r="F168" s="13">
        <f t="shared" si="56"/>
        <v>184.2432</v>
      </c>
      <c r="G168" s="13">
        <f t="shared" si="57"/>
        <v>110.8338</v>
      </c>
      <c r="H168" s="13">
        <f t="shared" si="58"/>
        <v>136.74299999999999</v>
      </c>
      <c r="I168" s="13">
        <f t="shared" si="59"/>
        <v>204.39479999999998</v>
      </c>
    </row>
    <row r="169" spans="2:9" x14ac:dyDescent="0.3">
      <c r="B169" s="8" t="s">
        <v>465</v>
      </c>
      <c r="C169" s="8" t="s">
        <v>466</v>
      </c>
      <c r="D169" s="8" t="s">
        <v>467</v>
      </c>
      <c r="E169" s="23">
        <f>VLOOKUP(C169,'Pricelist for upload'!$D$3:$F$504,3,FALSE)</f>
        <v>2840.91</v>
      </c>
      <c r="F169" s="13">
        <f t="shared" si="56"/>
        <v>3636.3647999999998</v>
      </c>
      <c r="G169" s="13">
        <f t="shared" si="57"/>
        <v>2187.5007000000001</v>
      </c>
      <c r="H169" s="13">
        <f t="shared" si="58"/>
        <v>2698.8644999999997</v>
      </c>
      <c r="I169" s="13">
        <f t="shared" si="59"/>
        <v>4034.0921999999996</v>
      </c>
    </row>
    <row r="170" spans="2:9" x14ac:dyDescent="0.3">
      <c r="B170" s="8" t="s">
        <v>468</v>
      </c>
      <c r="C170" s="8" t="s">
        <v>469</v>
      </c>
      <c r="D170" s="8" t="s">
        <v>470</v>
      </c>
      <c r="E170" s="23">
        <f>VLOOKUP(C170,'Pricelist for upload'!$D$3:$F$504,3,FALSE)</f>
        <v>10227.27</v>
      </c>
      <c r="F170" s="13">
        <f t="shared" si="56"/>
        <v>13090.9056</v>
      </c>
      <c r="G170" s="13">
        <f t="shared" si="57"/>
        <v>7874.9979000000003</v>
      </c>
      <c r="H170" s="13">
        <f t="shared" si="58"/>
        <v>9715.9064999999991</v>
      </c>
      <c r="I170" s="13">
        <f t="shared" si="59"/>
        <v>14522.723400000001</v>
      </c>
    </row>
    <row r="171" spans="2:9" x14ac:dyDescent="0.3">
      <c r="B171" s="8" t="s">
        <v>471</v>
      </c>
      <c r="C171" s="8" t="s">
        <v>472</v>
      </c>
      <c r="D171" s="8" t="s">
        <v>473</v>
      </c>
      <c r="E171" s="23">
        <f>VLOOKUP(C171,'Pricelist for upload'!$D$3:$F$504,3,FALSE)</f>
        <v>52.09</v>
      </c>
      <c r="F171" s="13">
        <f t="shared" si="56"/>
        <v>66.675200000000004</v>
      </c>
      <c r="G171" s="13">
        <f t="shared" si="57"/>
        <v>40.109300000000005</v>
      </c>
      <c r="H171" s="13">
        <f t="shared" si="58"/>
        <v>49.485500000000002</v>
      </c>
      <c r="I171" s="13">
        <f t="shared" si="59"/>
        <v>73.967799999999997</v>
      </c>
    </row>
    <row r="172" spans="2:9" x14ac:dyDescent="0.3">
      <c r="B172" s="8" t="s">
        <v>474</v>
      </c>
      <c r="C172" s="8" t="s">
        <v>475</v>
      </c>
      <c r="D172" s="8" t="s">
        <v>476</v>
      </c>
      <c r="E172" s="23">
        <f>VLOOKUP(C172,'Pricelist for upload'!$D$3:$F$504,3,FALSE)</f>
        <v>126.73</v>
      </c>
      <c r="F172" s="13">
        <f t="shared" si="56"/>
        <v>162.21440000000001</v>
      </c>
      <c r="G172" s="13">
        <f t="shared" si="57"/>
        <v>97.582100000000011</v>
      </c>
      <c r="H172" s="13">
        <f t="shared" si="58"/>
        <v>120.3935</v>
      </c>
      <c r="I172" s="13">
        <f t="shared" si="59"/>
        <v>179.95660000000001</v>
      </c>
    </row>
    <row r="173" spans="2:9" x14ac:dyDescent="0.3">
      <c r="B173" s="8" t="s">
        <v>477</v>
      </c>
      <c r="C173" s="8" t="s">
        <v>424</v>
      </c>
      <c r="D173" s="8" t="s">
        <v>478</v>
      </c>
      <c r="E173" s="23">
        <f>VLOOKUP(C173,'Pricelist for upload'!$D$3:$F$504,3,FALSE)</f>
        <v>143.94</v>
      </c>
      <c r="F173" s="13">
        <f t="shared" si="56"/>
        <v>184.2432</v>
      </c>
      <c r="G173" s="13">
        <f t="shared" si="57"/>
        <v>110.8338</v>
      </c>
      <c r="H173" s="13">
        <f t="shared" si="58"/>
        <v>136.74299999999999</v>
      </c>
      <c r="I173" s="13">
        <f t="shared" si="59"/>
        <v>204.39479999999998</v>
      </c>
    </row>
    <row r="174" spans="2:9" x14ac:dyDescent="0.3">
      <c r="B174" s="8" t="s">
        <v>479</v>
      </c>
      <c r="C174" s="8" t="s">
        <v>480</v>
      </c>
      <c r="D174" s="8" t="s">
        <v>481</v>
      </c>
      <c r="E174" s="23">
        <f>VLOOKUP(C174,'Pricelist for upload'!$D$3:$F$504,3,FALSE)</f>
        <v>2840.91</v>
      </c>
      <c r="F174" s="13">
        <f t="shared" si="56"/>
        <v>3636.3647999999998</v>
      </c>
      <c r="G174" s="13">
        <f t="shared" si="57"/>
        <v>2187.5007000000001</v>
      </c>
      <c r="H174" s="13">
        <f t="shared" si="58"/>
        <v>2698.8644999999997</v>
      </c>
      <c r="I174" s="13">
        <f t="shared" si="59"/>
        <v>4034.0921999999996</v>
      </c>
    </row>
    <row r="175" spans="2:9" x14ac:dyDescent="0.3">
      <c r="B175" s="8" t="s">
        <v>482</v>
      </c>
      <c r="C175" s="8" t="s">
        <v>483</v>
      </c>
      <c r="D175" s="8" t="s">
        <v>484</v>
      </c>
      <c r="E175" s="23">
        <f>VLOOKUP(C175,'Pricelist for upload'!$D$3:$F$504,3,FALSE)</f>
        <v>10227.27</v>
      </c>
      <c r="F175" s="13">
        <f t="shared" si="56"/>
        <v>13090.9056</v>
      </c>
      <c r="G175" s="13">
        <f t="shared" si="57"/>
        <v>7874.9979000000003</v>
      </c>
      <c r="H175" s="13">
        <f t="shared" si="58"/>
        <v>9715.9064999999991</v>
      </c>
      <c r="I175" s="13">
        <f t="shared" si="59"/>
        <v>14522.723400000001</v>
      </c>
    </row>
    <row r="176" spans="2:9" x14ac:dyDescent="0.3">
      <c r="B176" s="8" t="s">
        <v>485</v>
      </c>
      <c r="C176" s="8" t="s">
        <v>486</v>
      </c>
      <c r="D176" s="8" t="s">
        <v>487</v>
      </c>
      <c r="E176" s="23">
        <f>VLOOKUP(C176,'Pricelist for upload'!$D$3:$F$504,3,FALSE)</f>
        <v>68</v>
      </c>
      <c r="F176" s="13">
        <f t="shared" si="56"/>
        <v>87.04</v>
      </c>
      <c r="G176" s="13">
        <f t="shared" si="57"/>
        <v>52.36</v>
      </c>
      <c r="H176" s="13">
        <f t="shared" si="58"/>
        <v>64.599999999999994</v>
      </c>
      <c r="I176" s="13">
        <f t="shared" si="59"/>
        <v>96.56</v>
      </c>
    </row>
    <row r="177" spans="2:9" x14ac:dyDescent="0.3">
      <c r="B177" s="8" t="s">
        <v>488</v>
      </c>
      <c r="C177" s="8" t="s">
        <v>489</v>
      </c>
      <c r="D177" s="8" t="s">
        <v>490</v>
      </c>
      <c r="E177" s="23">
        <f>VLOOKUP(C177,'Pricelist for upload'!$D$3:$F$504,3,FALSE)</f>
        <v>158.55000000000001</v>
      </c>
      <c r="F177" s="13">
        <f t="shared" si="56"/>
        <v>202.94400000000002</v>
      </c>
      <c r="G177" s="13">
        <f t="shared" si="57"/>
        <v>122.08350000000002</v>
      </c>
      <c r="H177" s="13">
        <f t="shared" si="58"/>
        <v>150.6225</v>
      </c>
      <c r="I177" s="13">
        <f t="shared" si="59"/>
        <v>225.14099999999999</v>
      </c>
    </row>
    <row r="178" spans="2:9" x14ac:dyDescent="0.3">
      <c r="B178" s="8" t="s">
        <v>491</v>
      </c>
      <c r="C178" s="8" t="s">
        <v>176</v>
      </c>
      <c r="D178" s="8" t="s">
        <v>492</v>
      </c>
      <c r="E178" s="23">
        <f>VLOOKUP(C178,'Pricelist for upload'!$D$3:$F$504,3,FALSE)</f>
        <v>128.03</v>
      </c>
      <c r="F178" s="13">
        <f t="shared" si="56"/>
        <v>163.8784</v>
      </c>
      <c r="G178" s="13">
        <f t="shared" si="57"/>
        <v>98.583100000000002</v>
      </c>
      <c r="H178" s="13">
        <f t="shared" si="58"/>
        <v>121.62849999999999</v>
      </c>
      <c r="I178" s="13">
        <f t="shared" si="59"/>
        <v>181.80259999999998</v>
      </c>
    </row>
    <row r="179" spans="2:9" x14ac:dyDescent="0.3">
      <c r="B179" s="8" t="s">
        <v>493</v>
      </c>
      <c r="C179" s="8" t="s">
        <v>494</v>
      </c>
      <c r="D179" s="8" t="s">
        <v>495</v>
      </c>
      <c r="E179" s="23">
        <f>VLOOKUP(C179,'Pricelist for upload'!$D$3:$F$504,3,FALSE)</f>
        <v>2443.1799999999998</v>
      </c>
      <c r="F179" s="13">
        <f t="shared" si="56"/>
        <v>3127.2703999999999</v>
      </c>
      <c r="G179" s="13">
        <f t="shared" si="57"/>
        <v>1881.2485999999999</v>
      </c>
      <c r="H179" s="13">
        <f t="shared" si="58"/>
        <v>2321.0209999999997</v>
      </c>
      <c r="I179" s="13">
        <f t="shared" si="59"/>
        <v>3469.3155999999994</v>
      </c>
    </row>
    <row r="180" spans="2:9" x14ac:dyDescent="0.3">
      <c r="B180" s="8" t="s">
        <v>496</v>
      </c>
      <c r="C180" s="8" t="s">
        <v>497</v>
      </c>
      <c r="D180" s="8" t="s">
        <v>498</v>
      </c>
      <c r="E180" s="23">
        <f>VLOOKUP(C180,'Pricelist for upload'!$D$3:$F$504,3,FALSE)</f>
        <v>8795.4500000000007</v>
      </c>
      <c r="F180" s="13">
        <f t="shared" si="56"/>
        <v>11258.176000000001</v>
      </c>
      <c r="G180" s="13">
        <f t="shared" si="57"/>
        <v>6772.4965000000011</v>
      </c>
      <c r="H180" s="13">
        <f t="shared" si="58"/>
        <v>8355.6774999999998</v>
      </c>
      <c r="I180" s="13">
        <f t="shared" si="59"/>
        <v>12489.539000000001</v>
      </c>
    </row>
    <row r="181" spans="2:9" x14ac:dyDescent="0.3">
      <c r="B181" s="8" t="s">
        <v>499</v>
      </c>
      <c r="C181" s="8" t="s">
        <v>500</v>
      </c>
      <c r="D181" s="8" t="s">
        <v>501</v>
      </c>
      <c r="E181" s="23">
        <f>VLOOKUP(C181,'Pricelist for upload'!$D$3:$F$504,3,FALSE)</f>
        <v>52.09</v>
      </c>
      <c r="F181" s="13">
        <f t="shared" si="56"/>
        <v>66.675200000000004</v>
      </c>
      <c r="G181" s="13">
        <f t="shared" si="57"/>
        <v>40.109300000000005</v>
      </c>
      <c r="H181" s="13">
        <f t="shared" si="58"/>
        <v>49.485500000000002</v>
      </c>
      <c r="I181" s="13">
        <f t="shared" si="59"/>
        <v>73.967799999999997</v>
      </c>
    </row>
    <row r="182" spans="2:9" x14ac:dyDescent="0.3">
      <c r="B182" s="8" t="s">
        <v>502</v>
      </c>
      <c r="C182" s="8" t="s">
        <v>503</v>
      </c>
      <c r="D182" s="8" t="s">
        <v>504</v>
      </c>
      <c r="E182" s="23">
        <f>VLOOKUP(C182,'Pricelist for upload'!$D$3:$F$504,3,FALSE)</f>
        <v>126.73</v>
      </c>
      <c r="F182" s="13">
        <f t="shared" si="56"/>
        <v>162.21440000000001</v>
      </c>
      <c r="G182" s="13">
        <f t="shared" si="57"/>
        <v>97.582100000000011</v>
      </c>
      <c r="H182" s="13">
        <f t="shared" si="58"/>
        <v>120.3935</v>
      </c>
      <c r="I182" s="13">
        <f t="shared" si="59"/>
        <v>179.95660000000001</v>
      </c>
    </row>
    <row r="183" spans="2:9" x14ac:dyDescent="0.3">
      <c r="B183" s="8" t="s">
        <v>505</v>
      </c>
      <c r="C183" s="8" t="s">
        <v>173</v>
      </c>
      <c r="D183" s="8" t="s">
        <v>506</v>
      </c>
      <c r="E183" s="23">
        <f>VLOOKUP(C183,'Pricelist for upload'!$D$3:$F$504,3,FALSE)</f>
        <v>128.03</v>
      </c>
      <c r="F183" s="13">
        <f t="shared" si="56"/>
        <v>163.8784</v>
      </c>
      <c r="G183" s="13">
        <f t="shared" si="57"/>
        <v>98.583100000000002</v>
      </c>
      <c r="H183" s="13">
        <f t="shared" si="58"/>
        <v>121.62849999999999</v>
      </c>
      <c r="I183" s="13">
        <f t="shared" si="59"/>
        <v>181.80259999999998</v>
      </c>
    </row>
    <row r="184" spans="2:9" x14ac:dyDescent="0.3">
      <c r="B184" s="8" t="s">
        <v>507</v>
      </c>
      <c r="C184" s="8" t="s">
        <v>508</v>
      </c>
      <c r="D184" s="8" t="s">
        <v>509</v>
      </c>
      <c r="E184" s="23">
        <f>VLOOKUP(C184,'Pricelist for upload'!$D$3:$F$504,3,FALSE)</f>
        <v>2443.1799999999998</v>
      </c>
      <c r="F184" s="13">
        <f t="shared" si="56"/>
        <v>3127.2703999999999</v>
      </c>
      <c r="G184" s="13">
        <f t="shared" si="57"/>
        <v>1881.2485999999999</v>
      </c>
      <c r="H184" s="13">
        <f t="shared" si="58"/>
        <v>2321.0209999999997</v>
      </c>
      <c r="I184" s="13">
        <f t="shared" si="59"/>
        <v>3469.3155999999994</v>
      </c>
    </row>
    <row r="185" spans="2:9" x14ac:dyDescent="0.3">
      <c r="B185" s="8" t="s">
        <v>510</v>
      </c>
      <c r="C185" s="8" t="s">
        <v>511</v>
      </c>
      <c r="D185" s="8" t="s">
        <v>512</v>
      </c>
      <c r="E185" s="23">
        <f>VLOOKUP(C185,'Pricelist for upload'!$D$3:$F$504,3,FALSE)</f>
        <v>8795.4500000000007</v>
      </c>
      <c r="F185" s="13">
        <f t="shared" si="56"/>
        <v>11258.176000000001</v>
      </c>
      <c r="G185" s="13">
        <f t="shared" si="57"/>
        <v>6772.4965000000011</v>
      </c>
      <c r="H185" s="13">
        <f t="shared" si="58"/>
        <v>8355.6774999999998</v>
      </c>
      <c r="I185" s="13">
        <f t="shared" si="59"/>
        <v>12489.539000000001</v>
      </c>
    </row>
    <row r="186" spans="2:9" x14ac:dyDescent="0.3">
      <c r="B186" s="8" t="s">
        <v>513</v>
      </c>
      <c r="C186" s="8" t="s">
        <v>514</v>
      </c>
      <c r="D186" s="8" t="s">
        <v>515</v>
      </c>
      <c r="E186" s="23">
        <f>VLOOKUP(C186,'Pricelist for upload'!$D$3:$F$504,3,FALSE)</f>
        <v>52.09</v>
      </c>
      <c r="F186" s="13">
        <f t="shared" si="56"/>
        <v>66.675200000000004</v>
      </c>
      <c r="G186" s="13">
        <f t="shared" si="57"/>
        <v>40.109300000000005</v>
      </c>
      <c r="H186" s="13">
        <f t="shared" si="58"/>
        <v>49.485500000000002</v>
      </c>
      <c r="I186" s="13">
        <f t="shared" si="59"/>
        <v>73.967799999999997</v>
      </c>
    </row>
    <row r="187" spans="2:9" x14ac:dyDescent="0.3">
      <c r="B187" s="8" t="s">
        <v>516</v>
      </c>
      <c r="C187" s="8" t="s">
        <v>517</v>
      </c>
      <c r="D187" s="8" t="s">
        <v>518</v>
      </c>
      <c r="E187" s="23">
        <f>VLOOKUP(C187,'Pricelist for upload'!$D$3:$F$504,3,FALSE)</f>
        <v>126.73</v>
      </c>
      <c r="F187" s="13">
        <f t="shared" si="56"/>
        <v>162.21440000000001</v>
      </c>
      <c r="G187" s="13">
        <f t="shared" si="57"/>
        <v>97.582100000000011</v>
      </c>
      <c r="H187" s="13">
        <f t="shared" si="58"/>
        <v>120.3935</v>
      </c>
      <c r="I187" s="13">
        <f t="shared" si="59"/>
        <v>179.95660000000001</v>
      </c>
    </row>
    <row r="188" spans="2:9" x14ac:dyDescent="0.3">
      <c r="B188" s="8" t="s">
        <v>519</v>
      </c>
      <c r="C188" s="8" t="s">
        <v>175</v>
      </c>
      <c r="D188" s="8" t="s">
        <v>520</v>
      </c>
      <c r="E188" s="23">
        <f>VLOOKUP(C188,'Pricelist for upload'!$D$3:$F$504,3,FALSE)</f>
        <v>128.03</v>
      </c>
      <c r="F188" s="13">
        <f t="shared" si="56"/>
        <v>163.8784</v>
      </c>
      <c r="G188" s="13">
        <f t="shared" si="57"/>
        <v>98.583100000000002</v>
      </c>
      <c r="H188" s="13">
        <f t="shared" si="58"/>
        <v>121.62849999999999</v>
      </c>
      <c r="I188" s="13">
        <f t="shared" si="59"/>
        <v>181.80259999999998</v>
      </c>
    </row>
    <row r="189" spans="2:9" x14ac:dyDescent="0.3">
      <c r="B189" s="8" t="s">
        <v>521</v>
      </c>
      <c r="C189" s="8" t="s">
        <v>522</v>
      </c>
      <c r="D189" s="8" t="s">
        <v>523</v>
      </c>
      <c r="E189" s="23">
        <f>VLOOKUP(C189,'Pricelist for upload'!$D$3:$F$504,3,FALSE)</f>
        <v>2443.1799999999998</v>
      </c>
      <c r="F189" s="13">
        <f t="shared" si="56"/>
        <v>3127.2703999999999</v>
      </c>
      <c r="G189" s="13">
        <f t="shared" si="57"/>
        <v>1881.2485999999999</v>
      </c>
      <c r="H189" s="13">
        <f t="shared" si="58"/>
        <v>2321.0209999999997</v>
      </c>
      <c r="I189" s="13">
        <f t="shared" si="59"/>
        <v>3469.3155999999994</v>
      </c>
    </row>
    <row r="190" spans="2:9" x14ac:dyDescent="0.3">
      <c r="B190" s="8" t="s">
        <v>524</v>
      </c>
      <c r="C190" s="8" t="s">
        <v>525</v>
      </c>
      <c r="D190" s="8" t="s">
        <v>526</v>
      </c>
      <c r="E190" s="23">
        <f>VLOOKUP(C190,'Pricelist for upload'!$D$3:$F$504,3,FALSE)</f>
        <v>8795.4500000000007</v>
      </c>
      <c r="F190" s="13">
        <f t="shared" si="56"/>
        <v>11258.176000000001</v>
      </c>
      <c r="G190" s="13">
        <f t="shared" si="57"/>
        <v>6772.4965000000011</v>
      </c>
      <c r="H190" s="13">
        <f t="shared" si="58"/>
        <v>8355.6774999999998</v>
      </c>
      <c r="I190" s="13">
        <f t="shared" si="59"/>
        <v>12489.539000000001</v>
      </c>
    </row>
    <row r="191" spans="2:9" x14ac:dyDescent="0.3">
      <c r="B191" s="8" t="s">
        <v>527</v>
      </c>
      <c r="C191" s="8" t="s">
        <v>528</v>
      </c>
      <c r="D191" s="8" t="s">
        <v>529</v>
      </c>
      <c r="E191" s="23">
        <f>VLOOKUP(C191,'Pricelist for upload'!$D$3:$F$504,3,FALSE)</f>
        <v>52.09</v>
      </c>
      <c r="F191" s="13">
        <f t="shared" si="56"/>
        <v>66.675200000000004</v>
      </c>
      <c r="G191" s="13">
        <f t="shared" si="57"/>
        <v>40.109300000000005</v>
      </c>
      <c r="H191" s="13">
        <f t="shared" si="58"/>
        <v>49.485500000000002</v>
      </c>
      <c r="I191" s="13">
        <f t="shared" si="59"/>
        <v>73.967799999999997</v>
      </c>
    </row>
    <row r="192" spans="2:9" x14ac:dyDescent="0.3">
      <c r="B192" s="8" t="s">
        <v>530</v>
      </c>
      <c r="C192" s="8" t="s">
        <v>531</v>
      </c>
      <c r="D192" s="8" t="s">
        <v>532</v>
      </c>
      <c r="E192" s="23">
        <f>VLOOKUP(C192,'Pricelist for upload'!$D$3:$F$504,3,FALSE)</f>
        <v>126.73</v>
      </c>
      <c r="F192" s="13">
        <f t="shared" si="56"/>
        <v>162.21440000000001</v>
      </c>
      <c r="G192" s="13">
        <f t="shared" si="57"/>
        <v>97.582100000000011</v>
      </c>
      <c r="H192" s="13">
        <f t="shared" si="58"/>
        <v>120.3935</v>
      </c>
      <c r="I192" s="13">
        <f t="shared" si="59"/>
        <v>179.95660000000001</v>
      </c>
    </row>
    <row r="193" spans="2:9" x14ac:dyDescent="0.3">
      <c r="B193" s="8" t="s">
        <v>533</v>
      </c>
      <c r="C193" s="8" t="s">
        <v>174</v>
      </c>
      <c r="D193" s="8" t="s">
        <v>534</v>
      </c>
      <c r="E193" s="23">
        <f>VLOOKUP(C193,'Pricelist for upload'!$D$3:$F$504,3,FALSE)</f>
        <v>153.03</v>
      </c>
      <c r="F193" s="13">
        <f t="shared" si="56"/>
        <v>195.8784</v>
      </c>
      <c r="G193" s="13">
        <f t="shared" si="57"/>
        <v>117.8331</v>
      </c>
      <c r="H193" s="13">
        <f t="shared" si="58"/>
        <v>145.3785</v>
      </c>
      <c r="I193" s="13">
        <f t="shared" si="59"/>
        <v>217.30259999999998</v>
      </c>
    </row>
    <row r="194" spans="2:9" x14ac:dyDescent="0.3">
      <c r="B194" s="8" t="s">
        <v>535</v>
      </c>
      <c r="C194" s="8" t="s">
        <v>536</v>
      </c>
      <c r="D194" s="8" t="s">
        <v>537</v>
      </c>
      <c r="E194" s="23">
        <f>VLOOKUP(C194,'Pricelist for upload'!$D$3:$F$504,3,FALSE)</f>
        <v>3068.18</v>
      </c>
      <c r="F194" s="13">
        <f t="shared" si="56"/>
        <v>3927.2703999999999</v>
      </c>
      <c r="G194" s="13">
        <f t="shared" si="57"/>
        <v>2362.4985999999999</v>
      </c>
      <c r="H194" s="13">
        <f t="shared" si="58"/>
        <v>2914.7709999999997</v>
      </c>
      <c r="I194" s="13">
        <f t="shared" si="59"/>
        <v>4356.8155999999999</v>
      </c>
    </row>
    <row r="195" spans="2:9" x14ac:dyDescent="0.3">
      <c r="B195" s="8" t="s">
        <v>538</v>
      </c>
      <c r="C195" s="8" t="s">
        <v>539</v>
      </c>
      <c r="D195" s="8" t="s">
        <v>540</v>
      </c>
      <c r="E195" s="23">
        <f>VLOOKUP(C195,'Pricelist for upload'!$D$3:$F$504,3,FALSE)</f>
        <v>11045.45</v>
      </c>
      <c r="F195" s="13">
        <f t="shared" si="56"/>
        <v>14138.176000000001</v>
      </c>
      <c r="G195" s="13">
        <f t="shared" si="57"/>
        <v>8504.9965000000011</v>
      </c>
      <c r="H195" s="13">
        <f t="shared" si="58"/>
        <v>10493.1775</v>
      </c>
      <c r="I195" s="13">
        <f t="shared" si="59"/>
        <v>15684.539000000001</v>
      </c>
    </row>
    <row r="196" spans="2:9" x14ac:dyDescent="0.3">
      <c r="B196" s="8" t="s">
        <v>541</v>
      </c>
      <c r="C196" s="8" t="s">
        <v>542</v>
      </c>
      <c r="D196" s="8" t="s">
        <v>543</v>
      </c>
      <c r="E196" s="23">
        <f>VLOOKUP(C196,'Pricelist for upload'!$D$3:$F$504,3,FALSE)</f>
        <v>52.09</v>
      </c>
      <c r="F196" s="13">
        <f t="shared" si="56"/>
        <v>66.675200000000004</v>
      </c>
      <c r="G196" s="13">
        <f t="shared" si="57"/>
        <v>40.109300000000005</v>
      </c>
      <c r="H196" s="13">
        <f t="shared" si="58"/>
        <v>49.485500000000002</v>
      </c>
      <c r="I196" s="13">
        <f t="shared" si="59"/>
        <v>73.967799999999997</v>
      </c>
    </row>
    <row r="197" spans="2:9" x14ac:dyDescent="0.3">
      <c r="B197" s="8" t="s">
        <v>544</v>
      </c>
      <c r="C197" s="8" t="s">
        <v>545</v>
      </c>
      <c r="D197" s="8" t="s">
        <v>546</v>
      </c>
      <c r="E197" s="23">
        <f>VLOOKUP(C197,'Pricelist for upload'!$D$3:$F$504,3,FALSE)</f>
        <v>126.73</v>
      </c>
      <c r="F197" s="13">
        <f t="shared" si="56"/>
        <v>162.21440000000001</v>
      </c>
      <c r="G197" s="13">
        <f t="shared" si="57"/>
        <v>97.582100000000011</v>
      </c>
      <c r="H197" s="13">
        <f t="shared" si="58"/>
        <v>120.3935</v>
      </c>
      <c r="I197" s="13">
        <f t="shared" si="59"/>
        <v>179.95660000000001</v>
      </c>
    </row>
    <row r="198" spans="2:9" x14ac:dyDescent="0.3">
      <c r="B198" s="8" t="s">
        <v>547</v>
      </c>
      <c r="C198" s="8" t="s">
        <v>172</v>
      </c>
      <c r="D198" s="8" t="s">
        <v>548</v>
      </c>
      <c r="E198" s="23">
        <f>VLOOKUP(C198,'Pricelist for upload'!$D$3:$F$504,3,FALSE)</f>
        <v>143.94</v>
      </c>
      <c r="F198" s="13">
        <f t="shared" si="56"/>
        <v>184.2432</v>
      </c>
      <c r="G198" s="13">
        <f t="shared" si="57"/>
        <v>110.8338</v>
      </c>
      <c r="H198" s="13">
        <f t="shared" si="58"/>
        <v>136.74299999999999</v>
      </c>
      <c r="I198" s="13">
        <f t="shared" si="59"/>
        <v>204.39479999999998</v>
      </c>
    </row>
    <row r="199" spans="2:9" x14ac:dyDescent="0.3">
      <c r="B199" s="8" t="s">
        <v>549</v>
      </c>
      <c r="C199" s="8" t="s">
        <v>550</v>
      </c>
      <c r="D199" s="8" t="s">
        <v>551</v>
      </c>
      <c r="E199" s="23">
        <f>VLOOKUP(C199,'Pricelist for upload'!$D$3:$F$504,3,FALSE)</f>
        <v>2840.91</v>
      </c>
      <c r="F199" s="13">
        <f t="shared" si="56"/>
        <v>3636.3647999999998</v>
      </c>
      <c r="G199" s="13">
        <f t="shared" si="57"/>
        <v>2187.5007000000001</v>
      </c>
      <c r="H199" s="13">
        <f t="shared" si="58"/>
        <v>2698.8644999999997</v>
      </c>
      <c r="I199" s="13">
        <f t="shared" si="59"/>
        <v>4034.0921999999996</v>
      </c>
    </row>
    <row r="200" spans="2:9" x14ac:dyDescent="0.3">
      <c r="B200" s="8" t="s">
        <v>552</v>
      </c>
      <c r="C200" s="8" t="s">
        <v>553</v>
      </c>
      <c r="D200" s="8" t="s">
        <v>554</v>
      </c>
      <c r="E200" s="23">
        <f>VLOOKUP(C200,'Pricelist for upload'!$D$3:$F$504,3,FALSE)</f>
        <v>52.09</v>
      </c>
      <c r="F200" s="13">
        <f t="shared" si="56"/>
        <v>66.675200000000004</v>
      </c>
      <c r="G200" s="13">
        <f t="shared" si="57"/>
        <v>40.109300000000005</v>
      </c>
      <c r="H200" s="13">
        <f t="shared" si="58"/>
        <v>49.485500000000002</v>
      </c>
      <c r="I200" s="13">
        <f t="shared" si="59"/>
        <v>73.967799999999997</v>
      </c>
    </row>
    <row r="201" spans="2:9" x14ac:dyDescent="0.3">
      <c r="B201" s="8" t="s">
        <v>555</v>
      </c>
      <c r="C201" s="8" t="s">
        <v>556</v>
      </c>
      <c r="D201" s="8" t="s">
        <v>557</v>
      </c>
      <c r="E201" s="23">
        <f>VLOOKUP(C201,'Pricelist for upload'!$D$3:$F$504,3,FALSE)</f>
        <v>126.73</v>
      </c>
      <c r="F201" s="13">
        <f t="shared" si="56"/>
        <v>162.21440000000001</v>
      </c>
      <c r="G201" s="13">
        <f t="shared" si="57"/>
        <v>97.582100000000011</v>
      </c>
      <c r="H201" s="13">
        <f t="shared" si="58"/>
        <v>120.3935</v>
      </c>
      <c r="I201" s="13">
        <f t="shared" si="59"/>
        <v>179.95660000000001</v>
      </c>
    </row>
    <row r="202" spans="2:9" x14ac:dyDescent="0.3">
      <c r="B202" s="8" t="s">
        <v>558</v>
      </c>
      <c r="C202" s="8" t="s">
        <v>559</v>
      </c>
      <c r="D202" s="8" t="s">
        <v>560</v>
      </c>
      <c r="E202" s="23">
        <f>VLOOKUP(C202,'Pricelist for upload'!$D$3:$F$504,3,FALSE)</f>
        <v>143.94</v>
      </c>
      <c r="F202" s="13">
        <f t="shared" si="56"/>
        <v>184.2432</v>
      </c>
      <c r="G202" s="13">
        <f t="shared" si="57"/>
        <v>110.8338</v>
      </c>
      <c r="H202" s="13">
        <f t="shared" si="58"/>
        <v>136.74299999999999</v>
      </c>
      <c r="I202" s="13">
        <f t="shared" si="59"/>
        <v>204.39479999999998</v>
      </c>
    </row>
    <row r="203" spans="2:9" x14ac:dyDescent="0.3">
      <c r="B203" s="8" t="s">
        <v>561</v>
      </c>
      <c r="C203" s="8" t="s">
        <v>562</v>
      </c>
      <c r="D203" s="8" t="s">
        <v>563</v>
      </c>
      <c r="E203" s="23">
        <f>VLOOKUP(C203,'Pricelist for upload'!$D$3:$F$504,3,FALSE)</f>
        <v>2840.91</v>
      </c>
      <c r="F203" s="13">
        <f t="shared" si="56"/>
        <v>3636.3647999999998</v>
      </c>
      <c r="G203" s="13">
        <f t="shared" si="57"/>
        <v>2187.5007000000001</v>
      </c>
      <c r="H203" s="13">
        <f t="shared" si="58"/>
        <v>2698.8644999999997</v>
      </c>
      <c r="I203" s="13">
        <f t="shared" si="59"/>
        <v>4034.0921999999996</v>
      </c>
    </row>
    <row r="204" spans="2:9" x14ac:dyDescent="0.3">
      <c r="B204" s="8" t="s">
        <v>564</v>
      </c>
      <c r="C204" s="8" t="s">
        <v>565</v>
      </c>
      <c r="D204" s="8" t="s">
        <v>566</v>
      </c>
      <c r="E204" s="23">
        <f>VLOOKUP(C204,'Pricelist for upload'!$D$3:$F$504,3,FALSE)</f>
        <v>10227.27</v>
      </c>
      <c r="F204" s="13">
        <f t="shared" si="56"/>
        <v>13090.9056</v>
      </c>
      <c r="G204" s="13">
        <f t="shared" si="57"/>
        <v>7874.9979000000003</v>
      </c>
      <c r="H204" s="13">
        <f t="shared" si="58"/>
        <v>9715.9064999999991</v>
      </c>
      <c r="I204" s="13">
        <f t="shared" si="59"/>
        <v>14522.723400000001</v>
      </c>
    </row>
    <row r="205" spans="2:9" x14ac:dyDescent="0.3">
      <c r="B205" s="8" t="s">
        <v>567</v>
      </c>
      <c r="C205" s="8" t="s">
        <v>568</v>
      </c>
      <c r="D205" s="8" t="s">
        <v>569</v>
      </c>
      <c r="E205" s="23">
        <f>VLOOKUP(C205,'Pricelist for upload'!$D$3:$F$504,3,FALSE)</f>
        <v>58.91</v>
      </c>
      <c r="F205" s="13">
        <f t="shared" si="56"/>
        <v>75.404799999999994</v>
      </c>
      <c r="G205" s="13">
        <f t="shared" si="57"/>
        <v>45.360700000000001</v>
      </c>
      <c r="H205" s="13">
        <f t="shared" si="58"/>
        <v>55.964499999999994</v>
      </c>
      <c r="I205" s="13">
        <f t="shared" si="59"/>
        <v>83.652199999999993</v>
      </c>
    </row>
    <row r="206" spans="2:9" x14ac:dyDescent="0.3">
      <c r="B206" s="8" t="s">
        <v>570</v>
      </c>
      <c r="C206" s="8" t="s">
        <v>571</v>
      </c>
      <c r="D206" s="8" t="s">
        <v>572</v>
      </c>
      <c r="E206" s="23">
        <f>VLOOKUP(C206,'Pricelist for upload'!$D$3:$F$504,3,FALSE)</f>
        <v>138.09</v>
      </c>
      <c r="F206" s="13">
        <f t="shared" si="56"/>
        <v>176.7552</v>
      </c>
      <c r="G206" s="13">
        <f t="shared" si="57"/>
        <v>106.3293</v>
      </c>
      <c r="H206" s="13">
        <f t="shared" si="58"/>
        <v>131.18549999999999</v>
      </c>
      <c r="I206" s="13">
        <f t="shared" si="59"/>
        <v>196.08779999999999</v>
      </c>
    </row>
    <row r="207" spans="2:9" x14ac:dyDescent="0.3">
      <c r="B207" s="8" t="s">
        <v>573</v>
      </c>
      <c r="C207" s="8" t="s">
        <v>423</v>
      </c>
      <c r="D207" s="8" t="s">
        <v>574</v>
      </c>
      <c r="E207" s="23">
        <f>VLOOKUP(C207,'Pricelist for upload'!$D$3:$F$504,3,FALSE)</f>
        <v>178.03</v>
      </c>
      <c r="F207" s="13">
        <f t="shared" si="56"/>
        <v>227.8784</v>
      </c>
      <c r="G207" s="13">
        <f t="shared" si="57"/>
        <v>137.0831</v>
      </c>
      <c r="H207" s="13">
        <f t="shared" si="58"/>
        <v>169.1285</v>
      </c>
      <c r="I207" s="13">
        <f t="shared" si="59"/>
        <v>252.80259999999998</v>
      </c>
    </row>
    <row r="208" spans="2:9" x14ac:dyDescent="0.3">
      <c r="B208" s="8" t="s">
        <v>575</v>
      </c>
      <c r="C208" s="8" t="s">
        <v>576</v>
      </c>
      <c r="D208" s="8" t="s">
        <v>577</v>
      </c>
      <c r="E208" s="23">
        <f>VLOOKUP(C208,'Pricelist for upload'!$D$3:$F$504,3,FALSE)</f>
        <v>3693.18</v>
      </c>
      <c r="F208" s="13">
        <f t="shared" si="56"/>
        <v>4727.2704000000003</v>
      </c>
      <c r="G208" s="13">
        <f t="shared" si="57"/>
        <v>2843.7485999999999</v>
      </c>
      <c r="H208" s="13">
        <f t="shared" si="58"/>
        <v>3508.5209999999997</v>
      </c>
      <c r="I208" s="13">
        <f t="shared" si="59"/>
        <v>5244.3155999999999</v>
      </c>
    </row>
    <row r="209" spans="2:9" x14ac:dyDescent="0.3">
      <c r="B209" s="8" t="s">
        <v>578</v>
      </c>
      <c r="C209" s="8" t="s">
        <v>579</v>
      </c>
      <c r="D209" s="8" t="s">
        <v>580</v>
      </c>
      <c r="E209" s="23">
        <f>VLOOKUP(C209,'Pricelist for upload'!$D$3:$F$504,3,FALSE)</f>
        <v>13296.97</v>
      </c>
      <c r="F209" s="13">
        <f t="shared" si="56"/>
        <v>17020.121599999999</v>
      </c>
      <c r="G209" s="13">
        <f t="shared" si="57"/>
        <v>10238.6669</v>
      </c>
      <c r="H209" s="13">
        <f t="shared" si="58"/>
        <v>12632.121499999999</v>
      </c>
      <c r="I209" s="13">
        <f t="shared" si="59"/>
        <v>18881.697399999997</v>
      </c>
    </row>
    <row r="210" spans="2:9" x14ac:dyDescent="0.3">
      <c r="B210" s="8" t="s">
        <v>581</v>
      </c>
      <c r="C210" s="8" t="s">
        <v>582</v>
      </c>
      <c r="D210" s="8" t="s">
        <v>583</v>
      </c>
      <c r="E210" s="23">
        <f>VLOOKUP(C210,'Pricelist for upload'!$D$3:$F$504,3,FALSE)</f>
        <v>52.09</v>
      </c>
      <c r="F210" s="13">
        <f t="shared" si="56"/>
        <v>66.675200000000004</v>
      </c>
      <c r="G210" s="13">
        <f t="shared" si="57"/>
        <v>40.109300000000005</v>
      </c>
      <c r="H210" s="13">
        <f t="shared" si="58"/>
        <v>49.485500000000002</v>
      </c>
      <c r="I210" s="13">
        <f t="shared" si="59"/>
        <v>73.967799999999997</v>
      </c>
    </row>
    <row r="211" spans="2:9" x14ac:dyDescent="0.3">
      <c r="B211" s="8" t="s">
        <v>584</v>
      </c>
      <c r="C211" s="8" t="s">
        <v>585</v>
      </c>
      <c r="D211" s="8" t="s">
        <v>586</v>
      </c>
      <c r="E211" s="23">
        <f>VLOOKUP(C211,'Pricelist for upload'!$D$3:$F$504,3,FALSE)</f>
        <v>126.73</v>
      </c>
      <c r="F211" s="13">
        <f t="shared" si="56"/>
        <v>162.21440000000001</v>
      </c>
      <c r="G211" s="13">
        <f t="shared" si="57"/>
        <v>97.582100000000011</v>
      </c>
      <c r="H211" s="13">
        <f t="shared" si="58"/>
        <v>120.3935</v>
      </c>
      <c r="I211" s="13">
        <f t="shared" si="59"/>
        <v>179.95660000000001</v>
      </c>
    </row>
    <row r="212" spans="2:9" x14ac:dyDescent="0.3">
      <c r="B212" s="8" t="s">
        <v>587</v>
      </c>
      <c r="C212" s="8" t="s">
        <v>425</v>
      </c>
      <c r="D212" s="8" t="s">
        <v>588</v>
      </c>
      <c r="E212" s="23">
        <f>VLOOKUP(C212,'Pricelist for upload'!$D$3:$F$504,3,FALSE)</f>
        <v>178.03</v>
      </c>
      <c r="F212" s="13">
        <f t="shared" si="56"/>
        <v>227.8784</v>
      </c>
      <c r="G212" s="13">
        <f t="shared" si="57"/>
        <v>137.0831</v>
      </c>
      <c r="H212" s="13">
        <f t="shared" si="58"/>
        <v>169.1285</v>
      </c>
      <c r="I212" s="13">
        <f t="shared" si="59"/>
        <v>252.80259999999998</v>
      </c>
    </row>
    <row r="213" spans="2:9" x14ac:dyDescent="0.3">
      <c r="B213" s="8" t="s">
        <v>589</v>
      </c>
      <c r="C213" s="8" t="s">
        <v>590</v>
      </c>
      <c r="D213" s="8" t="s">
        <v>591</v>
      </c>
      <c r="E213" s="23">
        <f>VLOOKUP(C213,'Pricelist for upload'!$D$3:$F$504,3,FALSE)</f>
        <v>3693.18</v>
      </c>
      <c r="F213" s="13">
        <f t="shared" si="56"/>
        <v>4727.2704000000003</v>
      </c>
      <c r="G213" s="13">
        <f t="shared" si="57"/>
        <v>2843.7485999999999</v>
      </c>
      <c r="H213" s="13">
        <f t="shared" si="58"/>
        <v>3508.5209999999997</v>
      </c>
      <c r="I213" s="13">
        <f t="shared" si="59"/>
        <v>5244.3155999999999</v>
      </c>
    </row>
    <row r="214" spans="2:9" x14ac:dyDescent="0.3">
      <c r="B214" s="8" t="s">
        <v>592</v>
      </c>
      <c r="C214" s="8" t="s">
        <v>593</v>
      </c>
      <c r="D214" s="8" t="s">
        <v>594</v>
      </c>
      <c r="E214" s="23">
        <f>VLOOKUP(C214,'Pricelist for upload'!$D$3:$F$504,3,FALSE)</f>
        <v>13296.97</v>
      </c>
      <c r="F214" s="13">
        <f t="shared" si="56"/>
        <v>17020.121599999999</v>
      </c>
      <c r="G214" s="13">
        <f t="shared" si="57"/>
        <v>10238.6669</v>
      </c>
      <c r="H214" s="13">
        <f t="shared" si="58"/>
        <v>12632.121499999999</v>
      </c>
      <c r="I214" s="13">
        <f t="shared" si="59"/>
        <v>18881.697399999997</v>
      </c>
    </row>
    <row r="215" spans="2:9" x14ac:dyDescent="0.3">
      <c r="B215" s="8" t="s">
        <v>595</v>
      </c>
      <c r="C215" s="8" t="s">
        <v>596</v>
      </c>
      <c r="D215" s="8" t="s">
        <v>597</v>
      </c>
      <c r="E215" s="23">
        <f>VLOOKUP(C215,'Pricelist for upload'!$D$3:$F$504,3,FALSE)</f>
        <v>68</v>
      </c>
      <c r="F215" s="13">
        <f t="shared" si="56"/>
        <v>87.04</v>
      </c>
      <c r="G215" s="13">
        <f t="shared" si="57"/>
        <v>52.36</v>
      </c>
      <c r="H215" s="13">
        <f t="shared" si="58"/>
        <v>64.599999999999994</v>
      </c>
      <c r="I215" s="13">
        <f t="shared" si="59"/>
        <v>96.56</v>
      </c>
    </row>
    <row r="216" spans="2:9" x14ac:dyDescent="0.3">
      <c r="B216" s="8" t="s">
        <v>598</v>
      </c>
      <c r="C216" s="8" t="s">
        <v>599</v>
      </c>
      <c r="D216" s="8" t="s">
        <v>597</v>
      </c>
      <c r="E216" s="23">
        <f>VLOOKUP(C216,'Pricelist for upload'!$D$3:$F$504,3,FALSE)</f>
        <v>158.55000000000001</v>
      </c>
      <c r="F216" s="13">
        <f t="shared" si="56"/>
        <v>202.94400000000002</v>
      </c>
      <c r="G216" s="13">
        <f t="shared" si="57"/>
        <v>122.08350000000002</v>
      </c>
      <c r="H216" s="13">
        <f t="shared" si="58"/>
        <v>150.6225</v>
      </c>
      <c r="I216" s="13">
        <f t="shared" si="59"/>
        <v>225.14099999999999</v>
      </c>
    </row>
    <row r="217" spans="2:9" x14ac:dyDescent="0.3">
      <c r="B217" s="8" t="s">
        <v>600</v>
      </c>
      <c r="C217" s="8" t="s">
        <v>601</v>
      </c>
      <c r="D217" s="8" t="s">
        <v>602</v>
      </c>
      <c r="E217" s="23">
        <f>VLOOKUP(C217,'Pricelist for upload'!$D$3:$F$504,3,FALSE)</f>
        <v>497.73</v>
      </c>
      <c r="F217" s="13">
        <f t="shared" si="56"/>
        <v>637.09440000000006</v>
      </c>
      <c r="G217" s="13">
        <f t="shared" si="57"/>
        <v>383.25210000000004</v>
      </c>
      <c r="H217" s="13">
        <f t="shared" si="58"/>
        <v>472.84350000000001</v>
      </c>
      <c r="I217" s="13">
        <f t="shared" si="59"/>
        <v>706.77660000000003</v>
      </c>
    </row>
    <row r="218" spans="2:9" x14ac:dyDescent="0.3">
      <c r="B218" s="8" t="s">
        <v>603</v>
      </c>
      <c r="C218" s="8" t="s">
        <v>604</v>
      </c>
      <c r="D218" s="8" t="s">
        <v>605</v>
      </c>
      <c r="E218" s="23">
        <f>VLOOKUP(C218,'Pricelist for upload'!$D$3:$F$504,3,FALSE)</f>
        <v>97.55</v>
      </c>
      <c r="F218" s="13">
        <f t="shared" si="56"/>
        <v>124.864</v>
      </c>
      <c r="G218" s="13">
        <f t="shared" si="57"/>
        <v>75.113500000000002</v>
      </c>
      <c r="H218" s="13">
        <f t="shared" si="58"/>
        <v>92.672499999999999</v>
      </c>
      <c r="I218" s="13">
        <f t="shared" si="59"/>
        <v>138.52099999999999</v>
      </c>
    </row>
    <row r="219" spans="2:9" x14ac:dyDescent="0.3">
      <c r="B219" s="8" t="s">
        <v>606</v>
      </c>
      <c r="C219" s="8" t="s">
        <v>607</v>
      </c>
      <c r="D219" s="8" t="s">
        <v>608</v>
      </c>
      <c r="E219" s="23">
        <f>VLOOKUP(C219,'Pricelist for upload'!$D$3:$F$504,3,FALSE)</f>
        <v>222.18</v>
      </c>
      <c r="F219" s="13">
        <f t="shared" si="56"/>
        <v>284.3904</v>
      </c>
      <c r="G219" s="13">
        <f t="shared" si="57"/>
        <v>171.07860000000002</v>
      </c>
      <c r="H219" s="13">
        <f t="shared" si="58"/>
        <v>211.071</v>
      </c>
      <c r="I219" s="13">
        <f t="shared" si="59"/>
        <v>315.49559999999997</v>
      </c>
    </row>
    <row r="220" spans="2:9" x14ac:dyDescent="0.3">
      <c r="B220" s="8" t="s">
        <v>609</v>
      </c>
      <c r="C220" s="8" t="s">
        <v>610</v>
      </c>
      <c r="D220" s="8" t="s">
        <v>611</v>
      </c>
      <c r="E220" s="23">
        <f>VLOOKUP(C220,'Pricelist for upload'!$D$3:$F$504,3,FALSE)</f>
        <v>179.55</v>
      </c>
      <c r="F220" s="13">
        <f t="shared" si="56"/>
        <v>229.82400000000001</v>
      </c>
      <c r="G220" s="13">
        <f t="shared" si="57"/>
        <v>138.2535</v>
      </c>
      <c r="H220" s="13">
        <f t="shared" si="58"/>
        <v>170.57249999999999</v>
      </c>
      <c r="I220" s="13">
        <f t="shared" si="59"/>
        <v>254.96100000000001</v>
      </c>
    </row>
    <row r="221" spans="2:9" x14ac:dyDescent="0.3">
      <c r="B221" s="8" t="s">
        <v>612</v>
      </c>
      <c r="C221" s="8" t="s">
        <v>613</v>
      </c>
      <c r="D221" s="8" t="s">
        <v>614</v>
      </c>
      <c r="E221" s="23">
        <f>VLOOKUP(C221,'Pricelist for upload'!$D$3:$F$504,3,FALSE)</f>
        <v>52.09</v>
      </c>
      <c r="F221" s="13">
        <f t="shared" si="56"/>
        <v>66.675200000000004</v>
      </c>
      <c r="G221" s="13">
        <f t="shared" si="57"/>
        <v>40.109300000000005</v>
      </c>
      <c r="H221" s="13">
        <f t="shared" si="58"/>
        <v>49.485500000000002</v>
      </c>
      <c r="I221" s="13">
        <f t="shared" si="59"/>
        <v>73.967799999999997</v>
      </c>
    </row>
    <row r="222" spans="2:9" x14ac:dyDescent="0.3">
      <c r="B222" s="8" t="s">
        <v>615</v>
      </c>
      <c r="C222" s="8" t="s">
        <v>616</v>
      </c>
      <c r="D222" s="8" t="s">
        <v>617</v>
      </c>
      <c r="E222" s="23">
        <f>VLOOKUP(C222,'Pricelist for upload'!$D$3:$F$504,3,FALSE)</f>
        <v>126.73</v>
      </c>
      <c r="F222" s="13">
        <f t="shared" si="56"/>
        <v>162.21440000000001</v>
      </c>
      <c r="G222" s="13">
        <f t="shared" si="57"/>
        <v>97.582100000000011</v>
      </c>
      <c r="H222" s="13">
        <f t="shared" si="58"/>
        <v>120.3935</v>
      </c>
      <c r="I222" s="13">
        <f t="shared" si="59"/>
        <v>179.95660000000001</v>
      </c>
    </row>
    <row r="223" spans="2:9" x14ac:dyDescent="0.3">
      <c r="B223" s="8" t="s">
        <v>618</v>
      </c>
      <c r="C223" s="8" t="s">
        <v>178</v>
      </c>
      <c r="D223" s="8" t="s">
        <v>179</v>
      </c>
      <c r="E223" s="23">
        <f>VLOOKUP(C223,'Pricelist for upload'!$D$3:$F$504,3,FALSE)</f>
        <v>15.91</v>
      </c>
      <c r="F223" s="13">
        <f t="shared" si="56"/>
        <v>20.364799999999999</v>
      </c>
      <c r="G223" s="13">
        <f t="shared" si="57"/>
        <v>12.2507</v>
      </c>
      <c r="H223" s="13">
        <f t="shared" si="58"/>
        <v>15.1145</v>
      </c>
      <c r="I223" s="13">
        <f t="shared" si="59"/>
        <v>22.592199999999998</v>
      </c>
    </row>
    <row r="224" spans="2:9" x14ac:dyDescent="0.3">
      <c r="B224" s="8" t="s">
        <v>619</v>
      </c>
      <c r="C224" s="8" t="s">
        <v>180</v>
      </c>
      <c r="D224" s="8" t="s">
        <v>181</v>
      </c>
      <c r="E224" s="23">
        <f>VLOOKUP(C224,'Pricelist for upload'!$D$3:$F$504,3,FALSE)</f>
        <v>20.45</v>
      </c>
      <c r="F224" s="13">
        <f t="shared" si="56"/>
        <v>26.175999999999998</v>
      </c>
      <c r="G224" s="13">
        <f t="shared" si="57"/>
        <v>15.746499999999999</v>
      </c>
      <c r="H224" s="13">
        <f t="shared" si="58"/>
        <v>19.427499999999998</v>
      </c>
      <c r="I224" s="13">
        <f t="shared" si="59"/>
        <v>29.038999999999998</v>
      </c>
    </row>
    <row r="225" spans="2:9" x14ac:dyDescent="0.3">
      <c r="B225" s="8" t="s">
        <v>620</v>
      </c>
      <c r="C225" s="8" t="s">
        <v>184</v>
      </c>
      <c r="D225" s="8" t="s">
        <v>185</v>
      </c>
      <c r="E225" s="23">
        <f>VLOOKUP(C225,'Pricelist for upload'!$D$3:$F$504,3,FALSE)</f>
        <v>20.45</v>
      </c>
      <c r="F225" s="13">
        <f t="shared" si="56"/>
        <v>26.175999999999998</v>
      </c>
      <c r="G225" s="13">
        <f t="shared" si="57"/>
        <v>15.746499999999999</v>
      </c>
      <c r="H225" s="13">
        <f t="shared" si="58"/>
        <v>19.427499999999998</v>
      </c>
      <c r="I225" s="13">
        <f t="shared" si="59"/>
        <v>29.038999999999998</v>
      </c>
    </row>
    <row r="226" spans="2:9" x14ac:dyDescent="0.3">
      <c r="B226" s="8" t="s">
        <v>621</v>
      </c>
      <c r="C226" s="8" t="s">
        <v>182</v>
      </c>
      <c r="D226" s="8" t="s">
        <v>183</v>
      </c>
      <c r="E226" s="23">
        <f>VLOOKUP(C226,'Pricelist for upload'!$D$3:$F$504,3,FALSE)</f>
        <v>20.45</v>
      </c>
      <c r="F226" s="13">
        <f t="shared" si="56"/>
        <v>26.175999999999998</v>
      </c>
      <c r="G226" s="13">
        <f t="shared" si="57"/>
        <v>15.746499999999999</v>
      </c>
      <c r="H226" s="13">
        <f t="shared" si="58"/>
        <v>19.427499999999998</v>
      </c>
      <c r="I226" s="13">
        <f t="shared" si="59"/>
        <v>29.038999999999998</v>
      </c>
    </row>
    <row r="227" spans="2:9" x14ac:dyDescent="0.3">
      <c r="B227" s="8" t="s">
        <v>622</v>
      </c>
      <c r="C227" s="8" t="s">
        <v>186</v>
      </c>
      <c r="D227" s="8" t="s">
        <v>187</v>
      </c>
      <c r="E227" s="23">
        <f>VLOOKUP(C227,'Pricelist for upload'!$D$3:$F$504,3,FALSE)</f>
        <v>20.45</v>
      </c>
      <c r="F227" s="13">
        <f t="shared" si="56"/>
        <v>26.175999999999998</v>
      </c>
      <c r="G227" s="13">
        <f t="shared" si="57"/>
        <v>15.746499999999999</v>
      </c>
      <c r="H227" s="13">
        <f t="shared" si="58"/>
        <v>19.427499999999998</v>
      </c>
      <c r="I227" s="13">
        <f t="shared" si="59"/>
        <v>29.038999999999998</v>
      </c>
    </row>
    <row r="228" spans="2:9" x14ac:dyDescent="0.3">
      <c r="B228" s="8" t="s">
        <v>623</v>
      </c>
      <c r="C228" s="8" t="s">
        <v>188</v>
      </c>
      <c r="D228" s="8" t="s">
        <v>189</v>
      </c>
      <c r="E228" s="23">
        <f>VLOOKUP(C228,'Pricelist for upload'!$D$3:$F$504,3,FALSE)</f>
        <v>6.82</v>
      </c>
      <c r="F228" s="13">
        <f t="shared" si="56"/>
        <v>8.7296000000000014</v>
      </c>
      <c r="G228" s="13">
        <f t="shared" si="57"/>
        <v>5.2514000000000003</v>
      </c>
      <c r="H228" s="13">
        <f t="shared" si="58"/>
        <v>6.4790000000000001</v>
      </c>
      <c r="I228" s="13">
        <f t="shared" si="59"/>
        <v>9.6844000000000001</v>
      </c>
    </row>
  </sheetData>
  <sheetProtection algorithmName="SHA-512" hashValue="g4d80+0bPzf17JaFRm9H1FpQnqVwl82KHF9rs7q1jvY/iX/uNOL/hV0QO2FZxomCW54wbv+a2DnTh8/o8uoysw==" saltValue="Ywf3SHyViUXbnsQ+IjPNJw==" spinCount="100000" sheet="1" formatCells="0" formatColumns="0" formatRows="0"/>
  <mergeCells count="7">
    <mergeCell ref="B141:I141"/>
    <mergeCell ref="B157:I157"/>
    <mergeCell ref="B120:I120"/>
    <mergeCell ref="B3:I3"/>
    <mergeCell ref="B25:I25"/>
    <mergeCell ref="B70:I70"/>
    <mergeCell ref="B90:I9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D3C42-A14D-416D-A159-EAEA20EB0025}">
  <dimension ref="B2:Q22"/>
  <sheetViews>
    <sheetView zoomScaleNormal="100" workbookViewId="0">
      <selection activeCell="C27" sqref="C27"/>
    </sheetView>
  </sheetViews>
  <sheetFormatPr defaultColWidth="2.6328125" defaultRowHeight="12" x14ac:dyDescent="0.3"/>
  <cols>
    <col min="1" max="1" width="2.6328125" style="1"/>
    <col min="2" max="2" width="41" style="1" bestFit="1" customWidth="1"/>
    <col min="3" max="3" width="26.6328125" style="1" bestFit="1" customWidth="1"/>
    <col min="4" max="4" width="61.81640625" style="1" customWidth="1"/>
    <col min="5" max="9" width="10.6328125" style="1" customWidth="1"/>
    <col min="10" max="12" width="2.6328125" style="1"/>
    <col min="13" max="13" width="9.6328125" style="1" hidden="1" customWidth="1"/>
    <col min="14" max="17" width="4.453125" style="1" hidden="1" customWidth="1"/>
    <col min="18" max="16384" width="2.6328125" style="1"/>
  </cols>
  <sheetData>
    <row r="2" spans="2:17" ht="36" customHeight="1" x14ac:dyDescent="0.3">
      <c r="B2" s="20" t="str">
        <f>'Pricelist for upload'!B1</f>
        <v>AVA SECURITY PRICELIST | GLOBAL ENTERPRISE | SEPTEMBER | 2022</v>
      </c>
      <c r="C2" s="20"/>
      <c r="D2" s="10"/>
      <c r="E2" s="10"/>
      <c r="F2" s="10"/>
      <c r="G2" s="10"/>
      <c r="H2" s="10"/>
      <c r="I2" s="10"/>
      <c r="M2" s="5" t="s">
        <v>193</v>
      </c>
      <c r="N2" s="5" t="s">
        <v>194</v>
      </c>
      <c r="O2" s="5" t="s">
        <v>195</v>
      </c>
      <c r="P2" s="5" t="s">
        <v>196</v>
      </c>
      <c r="Q2" s="5" t="s">
        <v>197</v>
      </c>
    </row>
    <row r="3" spans="2:17" s="4" customFormat="1" x14ac:dyDescent="0.3">
      <c r="B3" s="17" t="s">
        <v>87</v>
      </c>
      <c r="C3" s="18"/>
      <c r="D3" s="18"/>
      <c r="E3" s="18"/>
      <c r="F3" s="18"/>
      <c r="G3" s="18"/>
      <c r="H3" s="18"/>
      <c r="I3" s="19"/>
      <c r="M3" s="2">
        <v>1</v>
      </c>
      <c r="N3" s="2">
        <v>1.28</v>
      </c>
      <c r="O3" s="2">
        <v>0.77</v>
      </c>
      <c r="P3" s="2">
        <v>0.95</v>
      </c>
      <c r="Q3" s="2">
        <v>1.42</v>
      </c>
    </row>
    <row r="4" spans="2:17" x14ac:dyDescent="0.3">
      <c r="B4" s="6" t="s">
        <v>191</v>
      </c>
      <c r="C4" s="6" t="s">
        <v>410</v>
      </c>
      <c r="D4" s="6" t="s">
        <v>192</v>
      </c>
      <c r="E4" s="7" t="s">
        <v>193</v>
      </c>
      <c r="F4" s="7" t="s">
        <v>194</v>
      </c>
      <c r="G4" s="7" t="s">
        <v>195</v>
      </c>
      <c r="H4" s="7" t="s">
        <v>196</v>
      </c>
      <c r="I4" s="7" t="s">
        <v>197</v>
      </c>
    </row>
    <row r="5" spans="2:17" x14ac:dyDescent="0.3">
      <c r="B5" s="8" t="s">
        <v>88</v>
      </c>
      <c r="C5" s="8" t="s">
        <v>89</v>
      </c>
      <c r="D5" s="8" t="s">
        <v>88</v>
      </c>
      <c r="E5" s="9">
        <v>199</v>
      </c>
      <c r="F5" s="9">
        <f>E5*$N$3</f>
        <v>254.72</v>
      </c>
      <c r="G5" s="9">
        <f>E5*$O$3</f>
        <v>153.22999999999999</v>
      </c>
      <c r="H5" s="9">
        <f>E5*$P$3</f>
        <v>189.04999999999998</v>
      </c>
      <c r="I5" s="9">
        <f>E5*$Q$3</f>
        <v>282.58</v>
      </c>
    </row>
    <row r="6" spans="2:17" x14ac:dyDescent="0.3">
      <c r="B6" s="8" t="s">
        <v>90</v>
      </c>
      <c r="C6" s="8" t="s">
        <v>91</v>
      </c>
      <c r="D6" s="8" t="s">
        <v>90</v>
      </c>
      <c r="E6" s="9">
        <v>379</v>
      </c>
      <c r="F6" s="9">
        <f>E6*$N$3</f>
        <v>485.12</v>
      </c>
      <c r="G6" s="9">
        <f>E6*$O$3</f>
        <v>291.83</v>
      </c>
      <c r="H6" s="9">
        <f>E6*$P$3</f>
        <v>360.05</v>
      </c>
      <c r="I6" s="9">
        <f>E6*$Q$3</f>
        <v>538.17999999999995</v>
      </c>
    </row>
    <row r="7" spans="2:17" x14ac:dyDescent="0.3">
      <c r="B7" s="8" t="s">
        <v>92</v>
      </c>
      <c r="C7" s="8" t="s">
        <v>93</v>
      </c>
      <c r="D7" s="8" t="s">
        <v>92</v>
      </c>
      <c r="E7" s="9">
        <v>559</v>
      </c>
      <c r="F7" s="9">
        <f>E7*$N$3</f>
        <v>715.52</v>
      </c>
      <c r="G7" s="9">
        <f>E7*$O$3</f>
        <v>430.43</v>
      </c>
      <c r="H7" s="9">
        <f>E7*$P$3</f>
        <v>531.04999999999995</v>
      </c>
      <c r="I7" s="9">
        <f>E7*$Q$3</f>
        <v>793.78</v>
      </c>
    </row>
    <row r="8" spans="2:17" x14ac:dyDescent="0.3">
      <c r="B8" s="8" t="s">
        <v>94</v>
      </c>
      <c r="C8" s="8" t="s">
        <v>95</v>
      </c>
      <c r="D8" s="8" t="s">
        <v>94</v>
      </c>
      <c r="E8" s="9">
        <v>759</v>
      </c>
      <c r="F8" s="9">
        <f>E8*$N$3</f>
        <v>971.52</v>
      </c>
      <c r="G8" s="9">
        <f>E8*$O$3</f>
        <v>584.43000000000006</v>
      </c>
      <c r="H8" s="9">
        <f>E8*$P$3</f>
        <v>721.05</v>
      </c>
      <c r="I8" s="9">
        <f>E8*$Q$3</f>
        <v>1077.78</v>
      </c>
    </row>
    <row r="9" spans="2:17" x14ac:dyDescent="0.3">
      <c r="E9" s="2"/>
      <c r="F9" s="2"/>
      <c r="G9" s="2"/>
      <c r="H9" s="2"/>
      <c r="I9" s="2"/>
      <c r="M9" s="3" t="s">
        <v>411</v>
      </c>
    </row>
    <row r="10" spans="2:17" x14ac:dyDescent="0.3">
      <c r="B10" s="17" t="s">
        <v>96</v>
      </c>
      <c r="C10" s="18"/>
      <c r="D10" s="18"/>
      <c r="E10" s="18"/>
      <c r="F10" s="18"/>
      <c r="G10" s="18"/>
      <c r="H10" s="18"/>
      <c r="I10" s="19"/>
    </row>
    <row r="11" spans="2:17" x14ac:dyDescent="0.3">
      <c r="B11" s="6" t="s">
        <v>191</v>
      </c>
      <c r="C11" s="6" t="s">
        <v>410</v>
      </c>
      <c r="D11" s="6" t="s">
        <v>192</v>
      </c>
      <c r="E11" s="7" t="s">
        <v>193</v>
      </c>
      <c r="F11" s="7" t="s">
        <v>194</v>
      </c>
      <c r="G11" s="7" t="s">
        <v>195</v>
      </c>
      <c r="H11" s="7" t="s">
        <v>196</v>
      </c>
      <c r="I11" s="7" t="s">
        <v>197</v>
      </c>
      <c r="M11" s="3" t="s">
        <v>415</v>
      </c>
    </row>
    <row r="12" spans="2:17" x14ac:dyDescent="0.3">
      <c r="B12" s="8" t="s">
        <v>97</v>
      </c>
      <c r="C12" s="8" t="s">
        <v>98</v>
      </c>
      <c r="D12" s="8" t="s">
        <v>99</v>
      </c>
      <c r="E12" s="9">
        <v>11</v>
      </c>
      <c r="F12" s="9">
        <f t="shared" ref="F12:F22" si="0">E12*$N$3</f>
        <v>14.08</v>
      </c>
      <c r="G12" s="9">
        <f t="shared" ref="G12:G22" si="1">E12*$O$3</f>
        <v>8.4700000000000006</v>
      </c>
      <c r="H12" s="9">
        <f t="shared" ref="H12:H22" si="2">E12*$P$3</f>
        <v>10.45</v>
      </c>
      <c r="I12" s="9">
        <f t="shared" ref="I12:I22" si="3">E12*$Q$3</f>
        <v>15.62</v>
      </c>
    </row>
    <row r="13" spans="2:17" x14ac:dyDescent="0.3">
      <c r="B13" s="8" t="s">
        <v>100</v>
      </c>
      <c r="C13" s="8" t="s">
        <v>101</v>
      </c>
      <c r="D13" s="8" t="s">
        <v>102</v>
      </c>
      <c r="E13" s="9">
        <v>10</v>
      </c>
      <c r="F13" s="9">
        <f t="shared" si="0"/>
        <v>12.8</v>
      </c>
      <c r="G13" s="9">
        <f t="shared" si="1"/>
        <v>7.7</v>
      </c>
      <c r="H13" s="9">
        <f t="shared" si="2"/>
        <v>9.5</v>
      </c>
      <c r="I13" s="9">
        <f t="shared" si="3"/>
        <v>14.2</v>
      </c>
    </row>
    <row r="14" spans="2:17" x14ac:dyDescent="0.3">
      <c r="B14" s="8" t="s">
        <v>103</v>
      </c>
      <c r="C14" s="8" t="s">
        <v>104</v>
      </c>
      <c r="D14" s="8" t="s">
        <v>105</v>
      </c>
      <c r="E14" s="9">
        <v>10</v>
      </c>
      <c r="F14" s="9">
        <f t="shared" si="0"/>
        <v>12.8</v>
      </c>
      <c r="G14" s="9">
        <f t="shared" si="1"/>
        <v>7.7</v>
      </c>
      <c r="H14" s="9">
        <f t="shared" si="2"/>
        <v>9.5</v>
      </c>
      <c r="I14" s="9">
        <f t="shared" si="3"/>
        <v>14.2</v>
      </c>
    </row>
    <row r="15" spans="2:17" x14ac:dyDescent="0.3">
      <c r="B15" s="8" t="s">
        <v>106</v>
      </c>
      <c r="C15" s="8" t="s">
        <v>107</v>
      </c>
      <c r="D15" s="8" t="s">
        <v>108</v>
      </c>
      <c r="E15" s="9">
        <v>7</v>
      </c>
      <c r="F15" s="9">
        <f t="shared" si="0"/>
        <v>8.9600000000000009</v>
      </c>
      <c r="G15" s="9">
        <f t="shared" si="1"/>
        <v>5.3900000000000006</v>
      </c>
      <c r="H15" s="9">
        <f t="shared" si="2"/>
        <v>6.6499999999999995</v>
      </c>
      <c r="I15" s="9">
        <f t="shared" si="3"/>
        <v>9.94</v>
      </c>
    </row>
    <row r="16" spans="2:17" x14ac:dyDescent="0.3">
      <c r="B16" s="8" t="s">
        <v>109</v>
      </c>
      <c r="C16" s="8" t="s">
        <v>110</v>
      </c>
      <c r="D16" s="8" t="s">
        <v>111</v>
      </c>
      <c r="E16" s="9">
        <v>7</v>
      </c>
      <c r="F16" s="9">
        <f t="shared" si="0"/>
        <v>8.9600000000000009</v>
      </c>
      <c r="G16" s="9">
        <f t="shared" si="1"/>
        <v>5.3900000000000006</v>
      </c>
      <c r="H16" s="9">
        <f t="shared" si="2"/>
        <v>6.6499999999999995</v>
      </c>
      <c r="I16" s="9">
        <f t="shared" si="3"/>
        <v>9.94</v>
      </c>
    </row>
    <row r="17" spans="2:9" x14ac:dyDescent="0.3">
      <c r="B17" s="8" t="s">
        <v>112</v>
      </c>
      <c r="C17" s="8" t="s">
        <v>113</v>
      </c>
      <c r="D17" s="8" t="s">
        <v>114</v>
      </c>
      <c r="E17" s="9">
        <v>119</v>
      </c>
      <c r="F17" s="9">
        <f t="shared" si="0"/>
        <v>152.32</v>
      </c>
      <c r="G17" s="9">
        <f t="shared" si="1"/>
        <v>91.63</v>
      </c>
      <c r="H17" s="9">
        <f t="shared" si="2"/>
        <v>113.05</v>
      </c>
      <c r="I17" s="9">
        <f t="shared" si="3"/>
        <v>168.98</v>
      </c>
    </row>
    <row r="18" spans="2:9" x14ac:dyDescent="0.3">
      <c r="B18" s="8" t="s">
        <v>115</v>
      </c>
      <c r="C18" s="8" t="s">
        <v>116</v>
      </c>
      <c r="D18" s="8" t="s">
        <v>117</v>
      </c>
      <c r="E18" s="9">
        <v>119</v>
      </c>
      <c r="F18" s="9">
        <f t="shared" si="0"/>
        <v>152.32</v>
      </c>
      <c r="G18" s="9">
        <f t="shared" si="1"/>
        <v>91.63</v>
      </c>
      <c r="H18" s="9">
        <f t="shared" si="2"/>
        <v>113.05</v>
      </c>
      <c r="I18" s="9">
        <f t="shared" si="3"/>
        <v>168.98</v>
      </c>
    </row>
    <row r="19" spans="2:9" x14ac:dyDescent="0.3">
      <c r="B19" s="8" t="s">
        <v>118</v>
      </c>
      <c r="C19" s="8" t="s">
        <v>119</v>
      </c>
      <c r="D19" s="8" t="s">
        <v>120</v>
      </c>
      <c r="E19" s="9">
        <v>149</v>
      </c>
      <c r="F19" s="9">
        <f t="shared" si="0"/>
        <v>190.72</v>
      </c>
      <c r="G19" s="9">
        <f t="shared" si="1"/>
        <v>114.73</v>
      </c>
      <c r="H19" s="9">
        <f t="shared" si="2"/>
        <v>141.54999999999998</v>
      </c>
      <c r="I19" s="9">
        <f t="shared" si="3"/>
        <v>211.57999999999998</v>
      </c>
    </row>
    <row r="20" spans="2:9" x14ac:dyDescent="0.3">
      <c r="B20" s="8" t="s">
        <v>121</v>
      </c>
      <c r="C20" s="8" t="s">
        <v>122</v>
      </c>
      <c r="D20" s="8" t="s">
        <v>123</v>
      </c>
      <c r="E20" s="9">
        <v>149</v>
      </c>
      <c r="F20" s="9">
        <f t="shared" si="0"/>
        <v>190.72</v>
      </c>
      <c r="G20" s="9">
        <f t="shared" si="1"/>
        <v>114.73</v>
      </c>
      <c r="H20" s="9">
        <f t="shared" si="2"/>
        <v>141.54999999999998</v>
      </c>
      <c r="I20" s="9">
        <f t="shared" si="3"/>
        <v>211.57999999999998</v>
      </c>
    </row>
    <row r="21" spans="2:9" x14ac:dyDescent="0.3">
      <c r="B21" s="8" t="s">
        <v>124</v>
      </c>
      <c r="C21" s="8" t="s">
        <v>125</v>
      </c>
      <c r="D21" s="8" t="s">
        <v>126</v>
      </c>
      <c r="E21" s="9">
        <v>52</v>
      </c>
      <c r="F21" s="9">
        <f t="shared" si="0"/>
        <v>66.56</v>
      </c>
      <c r="G21" s="9">
        <f t="shared" si="1"/>
        <v>40.04</v>
      </c>
      <c r="H21" s="9">
        <f t="shared" si="2"/>
        <v>49.4</v>
      </c>
      <c r="I21" s="9">
        <f t="shared" si="3"/>
        <v>73.84</v>
      </c>
    </row>
    <row r="22" spans="2:9" x14ac:dyDescent="0.3">
      <c r="B22" s="8" t="s">
        <v>127</v>
      </c>
      <c r="C22" s="8" t="s">
        <v>128</v>
      </c>
      <c r="D22" s="8" t="s">
        <v>129</v>
      </c>
      <c r="E22" s="9">
        <v>52</v>
      </c>
      <c r="F22" s="9">
        <f t="shared" si="0"/>
        <v>66.56</v>
      </c>
      <c r="G22" s="9">
        <f t="shared" si="1"/>
        <v>40.04</v>
      </c>
      <c r="H22" s="9">
        <f t="shared" si="2"/>
        <v>49.4</v>
      </c>
      <c r="I22" s="9">
        <f t="shared" si="3"/>
        <v>73.84</v>
      </c>
    </row>
  </sheetData>
  <sheetProtection algorithmName="SHA-512" hashValue="JmGLC6i63AeFqtDL2ko0ImIRy0S8nfWmgcW9KE2OzubzvNKVbxK0zdQ7beYWZfECji5g6VS25LmIP5fn+abaEw==" saltValue="prUV8HRPZSENQMK5wyBbmg==" spinCount="100000" sheet="1" objects="1" scenarios="1"/>
  <mergeCells count="3">
    <mergeCell ref="B3:I3"/>
    <mergeCell ref="B10:I10"/>
    <mergeCell ref="B2:C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5577E-B78B-4EA5-8F0D-1FE3F36D7E55}">
  <dimension ref="B1:P208"/>
  <sheetViews>
    <sheetView workbookViewId="0">
      <pane ySplit="2" topLeftCell="A3" activePane="bottomLeft" state="frozen"/>
      <selection pane="bottomLeft" activeCell="B7" sqref="B7"/>
    </sheetView>
  </sheetViews>
  <sheetFormatPr defaultColWidth="2.6328125" defaultRowHeight="12" x14ac:dyDescent="0.3"/>
  <cols>
    <col min="1" max="1" width="2.6328125" style="1"/>
    <col min="2" max="2" width="34.36328125" style="1" bestFit="1" customWidth="1"/>
    <col min="3" max="3" width="41" style="1" bestFit="1" customWidth="1"/>
    <col min="4" max="4" width="26.6328125" style="1" bestFit="1" customWidth="1"/>
    <col min="5" max="5" width="121.6328125" style="1" customWidth="1"/>
    <col min="6" max="6" width="8.81640625" style="1" customWidth="1"/>
    <col min="7" max="7" width="9" style="1" bestFit="1" customWidth="1"/>
    <col min="8" max="9" width="8.1796875" style="1" bestFit="1" customWidth="1"/>
    <col min="10" max="10" width="9" style="1" bestFit="1" customWidth="1"/>
    <col min="11" max="12" width="2.6328125" style="1"/>
    <col min="13" max="13" width="2.6328125" style="1" customWidth="1"/>
    <col min="14" max="14" width="22.81640625" style="1" hidden="1" customWidth="1"/>
    <col min="15" max="15" width="4.453125" style="1" hidden="1" customWidth="1"/>
    <col min="16" max="16" width="2.6328125" style="1" customWidth="1"/>
    <col min="17" max="16384" width="2.6328125" style="1"/>
  </cols>
  <sheetData>
    <row r="1" spans="2:16" ht="36" customHeight="1" x14ac:dyDescent="0.3">
      <c r="B1" s="11" t="s">
        <v>624</v>
      </c>
      <c r="C1" s="10"/>
      <c r="D1" s="10"/>
      <c r="E1" s="10"/>
      <c r="F1" s="10"/>
      <c r="G1" s="10"/>
      <c r="H1" s="10"/>
      <c r="I1" s="10"/>
      <c r="J1" s="10"/>
    </row>
    <row r="2" spans="2:16" s="4" customFormat="1" ht="24" customHeight="1" x14ac:dyDescent="0.3">
      <c r="B2" s="6" t="s">
        <v>190</v>
      </c>
      <c r="C2" s="6" t="s">
        <v>191</v>
      </c>
      <c r="D2" s="6" t="s">
        <v>410</v>
      </c>
      <c r="E2" s="6" t="s">
        <v>192</v>
      </c>
      <c r="F2" s="7" t="s">
        <v>193</v>
      </c>
      <c r="G2" s="7" t="s">
        <v>194</v>
      </c>
      <c r="H2" s="7" t="s">
        <v>195</v>
      </c>
      <c r="I2" s="7" t="s">
        <v>196</v>
      </c>
      <c r="J2" s="7" t="s">
        <v>197</v>
      </c>
      <c r="N2" s="2" t="s">
        <v>193</v>
      </c>
      <c r="O2" s="2">
        <v>1</v>
      </c>
    </row>
    <row r="3" spans="2:16" x14ac:dyDescent="0.3">
      <c r="B3" s="8" t="s">
        <v>210</v>
      </c>
      <c r="C3" s="8" t="s">
        <v>211</v>
      </c>
      <c r="D3" s="8" t="s">
        <v>212</v>
      </c>
      <c r="E3" s="8" t="s">
        <v>213</v>
      </c>
      <c r="F3" s="13">
        <v>179</v>
      </c>
      <c r="G3" s="13">
        <f t="shared" ref="G3:G33" si="0">F3*$O$3</f>
        <v>229.12</v>
      </c>
      <c r="H3" s="13">
        <f t="shared" ref="H3:H33" si="1">F3*$O$4</f>
        <v>137.83000000000001</v>
      </c>
      <c r="I3" s="13">
        <f t="shared" ref="I3:I33" si="2">F3*$O$5</f>
        <v>170.04999999999998</v>
      </c>
      <c r="J3" s="13">
        <f>F3*$O$6</f>
        <v>254.17999999999998</v>
      </c>
      <c r="N3" s="2" t="s">
        <v>194</v>
      </c>
      <c r="O3" s="2">
        <v>1.28</v>
      </c>
    </row>
    <row r="4" spans="2:16" x14ac:dyDescent="0.3">
      <c r="B4" s="8" t="s">
        <v>210</v>
      </c>
      <c r="C4" s="8" t="s">
        <v>214</v>
      </c>
      <c r="D4" s="8" t="s">
        <v>215</v>
      </c>
      <c r="E4" s="8" t="s">
        <v>213</v>
      </c>
      <c r="F4" s="13">
        <v>499</v>
      </c>
      <c r="G4" s="13">
        <f t="shared" si="0"/>
        <v>638.72</v>
      </c>
      <c r="H4" s="13">
        <f t="shared" si="1"/>
        <v>384.23</v>
      </c>
      <c r="I4" s="13">
        <f t="shared" si="2"/>
        <v>474.04999999999995</v>
      </c>
      <c r="J4" s="13">
        <f t="shared" ref="J4:J68" si="3">F4*$O$6</f>
        <v>708.57999999999993</v>
      </c>
      <c r="N4" s="2" t="s">
        <v>195</v>
      </c>
      <c r="O4" s="2">
        <v>0.77</v>
      </c>
    </row>
    <row r="5" spans="2:16" x14ac:dyDescent="0.3">
      <c r="B5" s="8" t="s">
        <v>210</v>
      </c>
      <c r="C5" s="8" t="s">
        <v>216</v>
      </c>
      <c r="D5" s="8" t="s">
        <v>217</v>
      </c>
      <c r="E5" s="8" t="s">
        <v>213</v>
      </c>
      <c r="F5" s="13">
        <v>799</v>
      </c>
      <c r="G5" s="13">
        <f t="shared" si="0"/>
        <v>1022.72</v>
      </c>
      <c r="H5" s="13">
        <f t="shared" si="1"/>
        <v>615.23</v>
      </c>
      <c r="I5" s="13">
        <f t="shared" si="2"/>
        <v>759.05</v>
      </c>
      <c r="J5" s="13">
        <f t="shared" si="3"/>
        <v>1134.58</v>
      </c>
      <c r="N5" s="2" t="s">
        <v>196</v>
      </c>
      <c r="O5" s="2">
        <v>0.95</v>
      </c>
    </row>
    <row r="6" spans="2:16" x14ac:dyDescent="0.3">
      <c r="B6" s="8" t="s">
        <v>210</v>
      </c>
      <c r="C6" s="8" t="s">
        <v>218</v>
      </c>
      <c r="D6" s="8" t="s">
        <v>427</v>
      </c>
      <c r="E6" s="8" t="s">
        <v>219</v>
      </c>
      <c r="F6" s="13">
        <v>179</v>
      </c>
      <c r="G6" s="13">
        <f t="shared" si="0"/>
        <v>229.12</v>
      </c>
      <c r="H6" s="13">
        <f t="shared" si="1"/>
        <v>137.83000000000001</v>
      </c>
      <c r="I6" s="13">
        <f t="shared" si="2"/>
        <v>170.04999999999998</v>
      </c>
      <c r="J6" s="13">
        <f t="shared" si="3"/>
        <v>254.17999999999998</v>
      </c>
      <c r="N6" s="2" t="s">
        <v>197</v>
      </c>
      <c r="O6" s="2">
        <v>1.42</v>
      </c>
    </row>
    <row r="7" spans="2:16" x14ac:dyDescent="0.3">
      <c r="B7" s="8" t="s">
        <v>210</v>
      </c>
      <c r="C7" s="8" t="s">
        <v>220</v>
      </c>
      <c r="D7" s="8" t="s">
        <v>428</v>
      </c>
      <c r="E7" s="8" t="s">
        <v>219</v>
      </c>
      <c r="F7" s="13">
        <v>529</v>
      </c>
      <c r="G7" s="13">
        <f t="shared" si="0"/>
        <v>677.12</v>
      </c>
      <c r="H7" s="13">
        <f t="shared" si="1"/>
        <v>407.33</v>
      </c>
      <c r="I7" s="13">
        <f t="shared" si="2"/>
        <v>502.54999999999995</v>
      </c>
      <c r="J7" s="13">
        <f t="shared" si="3"/>
        <v>751.18</v>
      </c>
      <c r="P7" s="4"/>
    </row>
    <row r="8" spans="2:16" x14ac:dyDescent="0.3">
      <c r="B8" s="8" t="s">
        <v>210</v>
      </c>
      <c r="C8" s="8" t="s">
        <v>221</v>
      </c>
      <c r="D8" s="8" t="s">
        <v>429</v>
      </c>
      <c r="E8" s="8" t="s">
        <v>219</v>
      </c>
      <c r="F8" s="13">
        <v>879</v>
      </c>
      <c r="G8" s="13">
        <f t="shared" si="0"/>
        <v>1125.1200000000001</v>
      </c>
      <c r="H8" s="13">
        <f t="shared" si="1"/>
        <v>676.83</v>
      </c>
      <c r="I8" s="13">
        <f t="shared" si="2"/>
        <v>835.05</v>
      </c>
      <c r="J8" s="13">
        <f t="shared" si="3"/>
        <v>1248.1799999999998</v>
      </c>
      <c r="N8" s="3" t="s">
        <v>411</v>
      </c>
    </row>
    <row r="9" spans="2:16" x14ac:dyDescent="0.3">
      <c r="B9" s="8" t="s">
        <v>210</v>
      </c>
      <c r="C9" s="8" t="s">
        <v>222</v>
      </c>
      <c r="D9" s="8" t="s">
        <v>430</v>
      </c>
      <c r="E9" s="8" t="s">
        <v>223</v>
      </c>
      <c r="F9" s="13">
        <v>359</v>
      </c>
      <c r="G9" s="13">
        <f t="shared" si="0"/>
        <v>459.52</v>
      </c>
      <c r="H9" s="13">
        <f t="shared" si="1"/>
        <v>276.43</v>
      </c>
      <c r="I9" s="13">
        <f t="shared" si="2"/>
        <v>341.05</v>
      </c>
      <c r="J9" s="13">
        <f t="shared" si="3"/>
        <v>509.78</v>
      </c>
    </row>
    <row r="10" spans="2:16" x14ac:dyDescent="0.3">
      <c r="B10" s="8" t="s">
        <v>210</v>
      </c>
      <c r="C10" s="8" t="s">
        <v>224</v>
      </c>
      <c r="D10" s="8" t="s">
        <v>431</v>
      </c>
      <c r="E10" s="8" t="s">
        <v>223</v>
      </c>
      <c r="F10" s="13">
        <v>1059</v>
      </c>
      <c r="G10" s="13">
        <f t="shared" si="0"/>
        <v>1355.52</v>
      </c>
      <c r="H10" s="13">
        <f t="shared" si="1"/>
        <v>815.43000000000006</v>
      </c>
      <c r="I10" s="13">
        <f t="shared" si="2"/>
        <v>1006.05</v>
      </c>
      <c r="J10" s="13">
        <f t="shared" si="3"/>
        <v>1503.78</v>
      </c>
    </row>
    <row r="11" spans="2:16" x14ac:dyDescent="0.3">
      <c r="B11" s="8" t="s">
        <v>210</v>
      </c>
      <c r="C11" s="8" t="s">
        <v>225</v>
      </c>
      <c r="D11" s="8" t="s">
        <v>432</v>
      </c>
      <c r="E11" s="8" t="s">
        <v>223</v>
      </c>
      <c r="F11" s="13">
        <v>1759</v>
      </c>
      <c r="G11" s="13">
        <f t="shared" si="0"/>
        <v>2251.52</v>
      </c>
      <c r="H11" s="13">
        <f t="shared" si="1"/>
        <v>1354.43</v>
      </c>
      <c r="I11" s="13">
        <f t="shared" si="2"/>
        <v>1671.05</v>
      </c>
      <c r="J11" s="13">
        <f t="shared" si="3"/>
        <v>2497.7799999999997</v>
      </c>
    </row>
    <row r="12" spans="2:16" x14ac:dyDescent="0.3">
      <c r="B12" s="8" t="s">
        <v>210</v>
      </c>
      <c r="C12" s="8" t="s">
        <v>226</v>
      </c>
      <c r="D12" s="8" t="s">
        <v>227</v>
      </c>
      <c r="E12" s="8" t="s">
        <v>228</v>
      </c>
      <c r="F12" s="13">
        <v>87</v>
      </c>
      <c r="G12" s="13">
        <f t="shared" si="0"/>
        <v>111.36</v>
      </c>
      <c r="H12" s="13">
        <f t="shared" si="1"/>
        <v>66.989999999999995</v>
      </c>
      <c r="I12" s="13">
        <f t="shared" si="2"/>
        <v>82.649999999999991</v>
      </c>
      <c r="J12" s="13">
        <f t="shared" si="3"/>
        <v>123.53999999999999</v>
      </c>
    </row>
    <row r="13" spans="2:16" x14ac:dyDescent="0.3">
      <c r="B13" s="8" t="s">
        <v>210</v>
      </c>
      <c r="C13" s="8" t="s">
        <v>230</v>
      </c>
      <c r="D13" s="8" t="s">
        <v>229</v>
      </c>
      <c r="E13" s="8" t="s">
        <v>228</v>
      </c>
      <c r="F13" s="13">
        <v>269</v>
      </c>
      <c r="G13" s="13">
        <f t="shared" si="0"/>
        <v>344.32</v>
      </c>
      <c r="H13" s="13">
        <f t="shared" si="1"/>
        <v>207.13</v>
      </c>
      <c r="I13" s="13">
        <f t="shared" si="2"/>
        <v>255.54999999999998</v>
      </c>
      <c r="J13" s="13">
        <f t="shared" si="3"/>
        <v>381.97999999999996</v>
      </c>
    </row>
    <row r="14" spans="2:16" x14ac:dyDescent="0.3">
      <c r="B14" s="8" t="s">
        <v>210</v>
      </c>
      <c r="C14" s="8" t="s">
        <v>426</v>
      </c>
      <c r="D14" s="8" t="s">
        <v>231</v>
      </c>
      <c r="E14" s="8" t="s">
        <v>228</v>
      </c>
      <c r="F14" s="13">
        <v>439</v>
      </c>
      <c r="G14" s="13">
        <f t="shared" si="0"/>
        <v>561.91999999999996</v>
      </c>
      <c r="H14" s="13">
        <f t="shared" si="1"/>
        <v>338.03000000000003</v>
      </c>
      <c r="I14" s="13">
        <f t="shared" si="2"/>
        <v>417.04999999999995</v>
      </c>
      <c r="J14" s="13">
        <f t="shared" si="3"/>
        <v>623.38</v>
      </c>
    </row>
    <row r="15" spans="2:16" x14ac:dyDescent="0.3">
      <c r="B15" s="8" t="s">
        <v>210</v>
      </c>
      <c r="C15" s="8" t="s">
        <v>435</v>
      </c>
      <c r="D15" s="8" t="s">
        <v>433</v>
      </c>
      <c r="E15" s="8" t="s">
        <v>434</v>
      </c>
      <c r="F15" s="13">
        <v>0</v>
      </c>
      <c r="G15" s="13">
        <f t="shared" ref="G15" si="4">F15*$O$3</f>
        <v>0</v>
      </c>
      <c r="H15" s="13">
        <f t="shared" ref="H15" si="5">F15*$O$4</f>
        <v>0</v>
      </c>
      <c r="I15" s="13">
        <f t="shared" ref="I15" si="6">F15*$O$5</f>
        <v>0</v>
      </c>
      <c r="J15" s="13">
        <f t="shared" si="3"/>
        <v>0</v>
      </c>
    </row>
    <row r="16" spans="2:16" x14ac:dyDescent="0.3">
      <c r="B16" s="8" t="s">
        <v>210</v>
      </c>
      <c r="C16" s="8" t="s">
        <v>232</v>
      </c>
      <c r="D16" s="8" t="s">
        <v>233</v>
      </c>
      <c r="E16" s="8" t="s">
        <v>234</v>
      </c>
      <c r="F16" s="13">
        <v>879</v>
      </c>
      <c r="G16" s="13">
        <f t="shared" si="0"/>
        <v>1125.1200000000001</v>
      </c>
      <c r="H16" s="13">
        <f t="shared" si="1"/>
        <v>676.83</v>
      </c>
      <c r="I16" s="13">
        <f t="shared" si="2"/>
        <v>835.05</v>
      </c>
      <c r="J16" s="13">
        <f t="shared" si="3"/>
        <v>1248.1799999999998</v>
      </c>
    </row>
    <row r="17" spans="2:10" x14ac:dyDescent="0.3">
      <c r="B17" s="8" t="s">
        <v>210</v>
      </c>
      <c r="C17" s="8" t="s">
        <v>232</v>
      </c>
      <c r="D17" s="8" t="s">
        <v>235</v>
      </c>
      <c r="E17" s="8" t="s">
        <v>234</v>
      </c>
      <c r="F17" s="13">
        <v>2639</v>
      </c>
      <c r="G17" s="13">
        <f t="shared" si="0"/>
        <v>3377.92</v>
      </c>
      <c r="H17" s="13">
        <f t="shared" si="1"/>
        <v>2032.03</v>
      </c>
      <c r="I17" s="13">
        <f t="shared" si="2"/>
        <v>2507.0499999999997</v>
      </c>
      <c r="J17" s="13">
        <f t="shared" si="3"/>
        <v>3747.3799999999997</v>
      </c>
    </row>
    <row r="18" spans="2:10" x14ac:dyDescent="0.3">
      <c r="B18" s="8" t="s">
        <v>210</v>
      </c>
      <c r="C18" s="8" t="s">
        <v>232</v>
      </c>
      <c r="D18" s="8" t="s">
        <v>236</v>
      </c>
      <c r="E18" s="8" t="s">
        <v>234</v>
      </c>
      <c r="F18" s="13">
        <v>4399</v>
      </c>
      <c r="G18" s="13">
        <f t="shared" si="0"/>
        <v>5630.72</v>
      </c>
      <c r="H18" s="13">
        <f t="shared" si="1"/>
        <v>3387.23</v>
      </c>
      <c r="I18" s="13">
        <f t="shared" si="2"/>
        <v>4179.05</v>
      </c>
      <c r="J18" s="13">
        <f t="shared" si="3"/>
        <v>6246.58</v>
      </c>
    </row>
    <row r="19" spans="2:10" x14ac:dyDescent="0.3">
      <c r="B19" s="8" t="s">
        <v>210</v>
      </c>
      <c r="C19" s="8" t="s">
        <v>237</v>
      </c>
      <c r="D19" s="8" t="s">
        <v>238</v>
      </c>
      <c r="E19" s="8" t="s">
        <v>239</v>
      </c>
      <c r="F19" s="13">
        <v>399</v>
      </c>
      <c r="G19" s="13">
        <f t="shared" si="0"/>
        <v>510.72</v>
      </c>
      <c r="H19" s="13">
        <f t="shared" si="1"/>
        <v>307.23</v>
      </c>
      <c r="I19" s="13">
        <f t="shared" si="2"/>
        <v>379.04999999999995</v>
      </c>
      <c r="J19" s="13">
        <f t="shared" si="3"/>
        <v>566.57999999999993</v>
      </c>
    </row>
    <row r="20" spans="2:10" x14ac:dyDescent="0.3">
      <c r="B20" s="8" t="s">
        <v>210</v>
      </c>
      <c r="C20" s="8" t="s">
        <v>240</v>
      </c>
      <c r="D20" s="8" t="s">
        <v>241</v>
      </c>
      <c r="E20" s="8" t="s">
        <v>239</v>
      </c>
      <c r="F20" s="13">
        <v>1189</v>
      </c>
      <c r="G20" s="13">
        <f t="shared" si="0"/>
        <v>1521.92</v>
      </c>
      <c r="H20" s="13">
        <f t="shared" si="1"/>
        <v>915.53</v>
      </c>
      <c r="I20" s="13">
        <f t="shared" si="2"/>
        <v>1129.55</v>
      </c>
      <c r="J20" s="13">
        <f t="shared" si="3"/>
        <v>1688.3799999999999</v>
      </c>
    </row>
    <row r="21" spans="2:10" x14ac:dyDescent="0.3">
      <c r="B21" s="8" t="s">
        <v>210</v>
      </c>
      <c r="C21" s="8" t="s">
        <v>242</v>
      </c>
      <c r="D21" s="8" t="s">
        <v>243</v>
      </c>
      <c r="E21" s="8" t="s">
        <v>239</v>
      </c>
      <c r="F21" s="13">
        <v>1979</v>
      </c>
      <c r="G21" s="13">
        <f t="shared" si="0"/>
        <v>2533.12</v>
      </c>
      <c r="H21" s="13">
        <f t="shared" si="1"/>
        <v>1523.83</v>
      </c>
      <c r="I21" s="13">
        <f t="shared" si="2"/>
        <v>1880.05</v>
      </c>
      <c r="J21" s="13">
        <f t="shared" si="3"/>
        <v>2810.18</v>
      </c>
    </row>
    <row r="22" spans="2:10" x14ac:dyDescent="0.3">
      <c r="B22" s="8" t="s">
        <v>244</v>
      </c>
      <c r="C22" s="8" t="s">
        <v>625</v>
      </c>
      <c r="D22" s="8" t="s">
        <v>626</v>
      </c>
      <c r="E22" s="8" t="s">
        <v>627</v>
      </c>
      <c r="F22" s="13">
        <v>289</v>
      </c>
      <c r="G22" s="13">
        <f t="shared" si="0"/>
        <v>369.92</v>
      </c>
      <c r="H22" s="13">
        <f t="shared" si="1"/>
        <v>222.53</v>
      </c>
      <c r="I22" s="13">
        <f t="shared" si="2"/>
        <v>274.55</v>
      </c>
      <c r="J22" s="13">
        <f t="shared" si="3"/>
        <v>410.38</v>
      </c>
    </row>
    <row r="23" spans="2:10" x14ac:dyDescent="0.3">
      <c r="B23" s="8" t="s">
        <v>244</v>
      </c>
      <c r="C23" s="8" t="s">
        <v>245</v>
      </c>
      <c r="D23" s="8" t="s">
        <v>246</v>
      </c>
      <c r="E23" s="8" t="s">
        <v>247</v>
      </c>
      <c r="F23" s="13">
        <v>529</v>
      </c>
      <c r="G23" s="13">
        <f t="shared" si="0"/>
        <v>677.12</v>
      </c>
      <c r="H23" s="13">
        <f t="shared" si="1"/>
        <v>407.33</v>
      </c>
      <c r="I23" s="13">
        <f t="shared" si="2"/>
        <v>502.54999999999995</v>
      </c>
      <c r="J23" s="13">
        <f t="shared" si="3"/>
        <v>751.18</v>
      </c>
    </row>
    <row r="24" spans="2:10" x14ac:dyDescent="0.3">
      <c r="B24" s="8" t="s">
        <v>244</v>
      </c>
      <c r="C24" s="8" t="s">
        <v>248</v>
      </c>
      <c r="D24" s="8" t="s">
        <v>249</v>
      </c>
      <c r="E24" s="8" t="s">
        <v>250</v>
      </c>
      <c r="F24" s="13">
        <v>529</v>
      </c>
      <c r="G24" s="13">
        <f t="shared" si="0"/>
        <v>677.12</v>
      </c>
      <c r="H24" s="13">
        <f t="shared" si="1"/>
        <v>407.33</v>
      </c>
      <c r="I24" s="13">
        <f t="shared" si="2"/>
        <v>502.54999999999995</v>
      </c>
      <c r="J24" s="13">
        <f t="shared" si="3"/>
        <v>751.18</v>
      </c>
    </row>
    <row r="25" spans="2:10" x14ac:dyDescent="0.3">
      <c r="B25" s="8" t="s">
        <v>244</v>
      </c>
      <c r="C25" s="8" t="s">
        <v>251</v>
      </c>
      <c r="D25" s="8" t="s">
        <v>252</v>
      </c>
      <c r="E25" s="8" t="s">
        <v>253</v>
      </c>
      <c r="F25" s="13">
        <v>999</v>
      </c>
      <c r="G25" s="13">
        <f t="shared" si="0"/>
        <v>1278.72</v>
      </c>
      <c r="H25" s="13">
        <f t="shared" si="1"/>
        <v>769.23</v>
      </c>
      <c r="I25" s="13">
        <f t="shared" si="2"/>
        <v>949.05</v>
      </c>
      <c r="J25" s="13">
        <f t="shared" si="3"/>
        <v>1418.58</v>
      </c>
    </row>
    <row r="26" spans="2:10" x14ac:dyDescent="0.3">
      <c r="B26" s="8" t="s">
        <v>244</v>
      </c>
      <c r="C26" s="8" t="s">
        <v>254</v>
      </c>
      <c r="D26" s="8" t="s">
        <v>255</v>
      </c>
      <c r="E26" s="8" t="s">
        <v>256</v>
      </c>
      <c r="F26" s="13">
        <v>999</v>
      </c>
      <c r="G26" s="13">
        <f t="shared" si="0"/>
        <v>1278.72</v>
      </c>
      <c r="H26" s="13">
        <f t="shared" si="1"/>
        <v>769.23</v>
      </c>
      <c r="I26" s="13">
        <f t="shared" si="2"/>
        <v>949.05</v>
      </c>
      <c r="J26" s="13">
        <f t="shared" si="3"/>
        <v>1418.58</v>
      </c>
    </row>
    <row r="27" spans="2:10" x14ac:dyDescent="0.3">
      <c r="B27" s="8" t="s">
        <v>244</v>
      </c>
      <c r="C27" s="8" t="s">
        <v>257</v>
      </c>
      <c r="D27" s="8" t="s">
        <v>258</v>
      </c>
      <c r="E27" s="8" t="s">
        <v>259</v>
      </c>
      <c r="F27" s="13">
        <v>1299</v>
      </c>
      <c r="G27" s="13">
        <f t="shared" si="0"/>
        <v>1662.72</v>
      </c>
      <c r="H27" s="13">
        <f t="shared" si="1"/>
        <v>1000.23</v>
      </c>
      <c r="I27" s="13">
        <f t="shared" si="2"/>
        <v>1234.05</v>
      </c>
      <c r="J27" s="13">
        <f t="shared" si="3"/>
        <v>1844.58</v>
      </c>
    </row>
    <row r="28" spans="2:10" x14ac:dyDescent="0.3">
      <c r="B28" s="8" t="s">
        <v>244</v>
      </c>
      <c r="C28" s="8" t="s">
        <v>260</v>
      </c>
      <c r="D28" s="8" t="s">
        <v>261</v>
      </c>
      <c r="E28" s="8" t="s">
        <v>262</v>
      </c>
      <c r="F28" s="13">
        <v>1299</v>
      </c>
      <c r="G28" s="13">
        <f t="shared" si="0"/>
        <v>1662.72</v>
      </c>
      <c r="H28" s="13">
        <f t="shared" si="1"/>
        <v>1000.23</v>
      </c>
      <c r="I28" s="13">
        <f t="shared" si="2"/>
        <v>1234.05</v>
      </c>
      <c r="J28" s="13">
        <f t="shared" si="3"/>
        <v>1844.58</v>
      </c>
    </row>
    <row r="29" spans="2:10" x14ac:dyDescent="0.3">
      <c r="B29" s="8" t="s">
        <v>244</v>
      </c>
      <c r="C29" s="8" t="s">
        <v>263</v>
      </c>
      <c r="D29" s="8" t="s">
        <v>264</v>
      </c>
      <c r="E29" s="8" t="s">
        <v>265</v>
      </c>
      <c r="F29" s="13">
        <v>1299</v>
      </c>
      <c r="G29" s="13">
        <f t="shared" si="0"/>
        <v>1662.72</v>
      </c>
      <c r="H29" s="13">
        <f t="shared" si="1"/>
        <v>1000.23</v>
      </c>
      <c r="I29" s="13">
        <f t="shared" si="2"/>
        <v>1234.05</v>
      </c>
      <c r="J29" s="13">
        <f t="shared" si="3"/>
        <v>1844.58</v>
      </c>
    </row>
    <row r="30" spans="2:10" x14ac:dyDescent="0.3">
      <c r="B30" s="8" t="s">
        <v>244</v>
      </c>
      <c r="C30" s="8" t="s">
        <v>266</v>
      </c>
      <c r="D30" s="8" t="s">
        <v>267</v>
      </c>
      <c r="E30" s="8" t="s">
        <v>268</v>
      </c>
      <c r="F30" s="13">
        <v>1299</v>
      </c>
      <c r="G30" s="13">
        <f t="shared" si="0"/>
        <v>1662.72</v>
      </c>
      <c r="H30" s="13">
        <f t="shared" si="1"/>
        <v>1000.23</v>
      </c>
      <c r="I30" s="13">
        <f t="shared" si="2"/>
        <v>1234.05</v>
      </c>
      <c r="J30" s="13">
        <f t="shared" si="3"/>
        <v>1844.58</v>
      </c>
    </row>
    <row r="31" spans="2:10" x14ac:dyDescent="0.3">
      <c r="B31" s="8" t="s">
        <v>244</v>
      </c>
      <c r="C31" s="8" t="s">
        <v>269</v>
      </c>
      <c r="D31" s="8" t="s">
        <v>270</v>
      </c>
      <c r="E31" s="8" t="s">
        <v>271</v>
      </c>
      <c r="F31" s="13">
        <v>1239</v>
      </c>
      <c r="G31" s="13">
        <f t="shared" si="0"/>
        <v>1585.92</v>
      </c>
      <c r="H31" s="13">
        <f t="shared" si="1"/>
        <v>954.03</v>
      </c>
      <c r="I31" s="13">
        <f t="shared" si="2"/>
        <v>1177.05</v>
      </c>
      <c r="J31" s="13">
        <f t="shared" si="3"/>
        <v>1759.3799999999999</v>
      </c>
    </row>
    <row r="32" spans="2:10" x14ac:dyDescent="0.3">
      <c r="B32" s="8" t="s">
        <v>244</v>
      </c>
      <c r="C32" s="8" t="s">
        <v>272</v>
      </c>
      <c r="D32" s="8" t="s">
        <v>273</v>
      </c>
      <c r="E32" s="8" t="s">
        <v>274</v>
      </c>
      <c r="F32" s="13">
        <v>1239</v>
      </c>
      <c r="G32" s="13">
        <f t="shared" si="0"/>
        <v>1585.92</v>
      </c>
      <c r="H32" s="13">
        <f t="shared" si="1"/>
        <v>954.03</v>
      </c>
      <c r="I32" s="13">
        <f t="shared" si="2"/>
        <v>1177.05</v>
      </c>
      <c r="J32" s="13">
        <f t="shared" si="3"/>
        <v>1759.3799999999999</v>
      </c>
    </row>
    <row r="33" spans="2:10" x14ac:dyDescent="0.3">
      <c r="B33" s="8" t="s">
        <v>244</v>
      </c>
      <c r="C33" s="8" t="s">
        <v>275</v>
      </c>
      <c r="D33" s="8" t="s">
        <v>276</v>
      </c>
      <c r="E33" s="8" t="s">
        <v>277</v>
      </c>
      <c r="F33" s="13">
        <v>1589</v>
      </c>
      <c r="G33" s="13">
        <f t="shared" si="0"/>
        <v>2033.92</v>
      </c>
      <c r="H33" s="13">
        <f t="shared" si="1"/>
        <v>1223.53</v>
      </c>
      <c r="I33" s="13">
        <f t="shared" si="2"/>
        <v>1509.55</v>
      </c>
      <c r="J33" s="13">
        <f t="shared" si="3"/>
        <v>2256.38</v>
      </c>
    </row>
    <row r="34" spans="2:10" x14ac:dyDescent="0.3">
      <c r="B34" s="8" t="s">
        <v>244</v>
      </c>
      <c r="C34" s="8" t="s">
        <v>278</v>
      </c>
      <c r="D34" s="8" t="s">
        <v>279</v>
      </c>
      <c r="E34" s="8" t="s">
        <v>280</v>
      </c>
      <c r="F34" s="13">
        <v>1589</v>
      </c>
      <c r="G34" s="13">
        <f t="shared" ref="G34:G65" si="7">F34*$O$3</f>
        <v>2033.92</v>
      </c>
      <c r="H34" s="13">
        <f t="shared" ref="H34:H65" si="8">F34*$O$4</f>
        <v>1223.53</v>
      </c>
      <c r="I34" s="13">
        <f t="shared" ref="I34:I65" si="9">F34*$O$5</f>
        <v>1509.55</v>
      </c>
      <c r="J34" s="13">
        <f t="shared" si="3"/>
        <v>2256.38</v>
      </c>
    </row>
    <row r="35" spans="2:10" x14ac:dyDescent="0.3">
      <c r="B35" s="8" t="s">
        <v>244</v>
      </c>
      <c r="C35" s="8" t="s">
        <v>281</v>
      </c>
      <c r="D35" s="8" t="s">
        <v>282</v>
      </c>
      <c r="E35" s="8" t="s">
        <v>283</v>
      </c>
      <c r="F35" s="13">
        <v>1319</v>
      </c>
      <c r="G35" s="13">
        <f t="shared" si="7"/>
        <v>1688.32</v>
      </c>
      <c r="H35" s="13">
        <f t="shared" si="8"/>
        <v>1015.63</v>
      </c>
      <c r="I35" s="13">
        <f t="shared" si="9"/>
        <v>1253.05</v>
      </c>
      <c r="J35" s="13">
        <f t="shared" si="3"/>
        <v>1872.98</v>
      </c>
    </row>
    <row r="36" spans="2:10" x14ac:dyDescent="0.3">
      <c r="B36" s="8" t="s">
        <v>244</v>
      </c>
      <c r="C36" s="8" t="s">
        <v>284</v>
      </c>
      <c r="D36" s="8" t="s">
        <v>285</v>
      </c>
      <c r="E36" s="8" t="s">
        <v>286</v>
      </c>
      <c r="F36" s="13">
        <v>1319</v>
      </c>
      <c r="G36" s="13">
        <f t="shared" si="7"/>
        <v>1688.32</v>
      </c>
      <c r="H36" s="13">
        <f t="shared" si="8"/>
        <v>1015.63</v>
      </c>
      <c r="I36" s="13">
        <f t="shared" si="9"/>
        <v>1253.05</v>
      </c>
      <c r="J36" s="13">
        <f t="shared" si="3"/>
        <v>1872.98</v>
      </c>
    </row>
    <row r="37" spans="2:10" x14ac:dyDescent="0.3">
      <c r="B37" s="8" t="s">
        <v>244</v>
      </c>
      <c r="C37" s="8" t="s">
        <v>287</v>
      </c>
      <c r="D37" s="8" t="s">
        <v>288</v>
      </c>
      <c r="E37" s="8" t="s">
        <v>289</v>
      </c>
      <c r="F37" s="13">
        <v>1679</v>
      </c>
      <c r="G37" s="13">
        <f t="shared" si="7"/>
        <v>2149.12</v>
      </c>
      <c r="H37" s="13">
        <f t="shared" si="8"/>
        <v>1292.83</v>
      </c>
      <c r="I37" s="13">
        <f t="shared" si="9"/>
        <v>1595.05</v>
      </c>
      <c r="J37" s="13">
        <f t="shared" si="3"/>
        <v>2384.1799999999998</v>
      </c>
    </row>
    <row r="38" spans="2:10" x14ac:dyDescent="0.3">
      <c r="B38" s="8" t="s">
        <v>244</v>
      </c>
      <c r="C38" s="8" t="s">
        <v>290</v>
      </c>
      <c r="D38" s="8" t="s">
        <v>291</v>
      </c>
      <c r="E38" s="8" t="s">
        <v>292</v>
      </c>
      <c r="F38" s="13">
        <v>1679</v>
      </c>
      <c r="G38" s="13">
        <f t="shared" si="7"/>
        <v>2149.12</v>
      </c>
      <c r="H38" s="13">
        <f t="shared" si="8"/>
        <v>1292.83</v>
      </c>
      <c r="I38" s="13">
        <f t="shared" si="9"/>
        <v>1595.05</v>
      </c>
      <c r="J38" s="13">
        <f t="shared" si="3"/>
        <v>2384.1799999999998</v>
      </c>
    </row>
    <row r="39" spans="2:10" x14ac:dyDescent="0.3">
      <c r="B39" s="8" t="s">
        <v>244</v>
      </c>
      <c r="C39" s="8" t="s">
        <v>293</v>
      </c>
      <c r="D39" s="8" t="s">
        <v>294</v>
      </c>
      <c r="E39" s="8" t="s">
        <v>295</v>
      </c>
      <c r="F39" s="13">
        <v>2819</v>
      </c>
      <c r="G39" s="13">
        <f t="shared" si="7"/>
        <v>3608.32</v>
      </c>
      <c r="H39" s="13">
        <f t="shared" si="8"/>
        <v>2170.63</v>
      </c>
      <c r="I39" s="13">
        <f t="shared" si="9"/>
        <v>2678.0499999999997</v>
      </c>
      <c r="J39" s="13">
        <f t="shared" si="3"/>
        <v>4002.98</v>
      </c>
    </row>
    <row r="40" spans="2:10" x14ac:dyDescent="0.3">
      <c r="B40" s="8" t="s">
        <v>244</v>
      </c>
      <c r="C40" s="8" t="s">
        <v>296</v>
      </c>
      <c r="D40" s="8" t="s">
        <v>297</v>
      </c>
      <c r="E40" s="8" t="s">
        <v>298</v>
      </c>
      <c r="F40" s="13">
        <v>799</v>
      </c>
      <c r="G40" s="13">
        <f t="shared" si="7"/>
        <v>1022.72</v>
      </c>
      <c r="H40" s="13">
        <f t="shared" si="8"/>
        <v>615.23</v>
      </c>
      <c r="I40" s="13">
        <f t="shared" si="9"/>
        <v>759.05</v>
      </c>
      <c r="J40" s="13">
        <f t="shared" si="3"/>
        <v>1134.58</v>
      </c>
    </row>
    <row r="41" spans="2:10" x14ac:dyDescent="0.3">
      <c r="B41" s="8" t="s">
        <v>244</v>
      </c>
      <c r="C41" s="8" t="s">
        <v>299</v>
      </c>
      <c r="D41" s="8" t="s">
        <v>300</v>
      </c>
      <c r="E41" s="8" t="s">
        <v>301</v>
      </c>
      <c r="F41" s="13">
        <v>799</v>
      </c>
      <c r="G41" s="13">
        <f t="shared" si="7"/>
        <v>1022.72</v>
      </c>
      <c r="H41" s="13">
        <f t="shared" si="8"/>
        <v>615.23</v>
      </c>
      <c r="I41" s="13">
        <f t="shared" si="9"/>
        <v>759.05</v>
      </c>
      <c r="J41" s="13">
        <f t="shared" si="3"/>
        <v>1134.58</v>
      </c>
    </row>
    <row r="42" spans="2:10" x14ac:dyDescent="0.3">
      <c r="B42" s="8" t="s">
        <v>244</v>
      </c>
      <c r="C42" s="8" t="s">
        <v>302</v>
      </c>
      <c r="D42" s="8" t="s">
        <v>303</v>
      </c>
      <c r="E42" s="8" t="s">
        <v>304</v>
      </c>
      <c r="F42" s="13">
        <v>1399</v>
      </c>
      <c r="G42" s="13">
        <f t="shared" si="7"/>
        <v>1790.72</v>
      </c>
      <c r="H42" s="13">
        <f t="shared" si="8"/>
        <v>1077.23</v>
      </c>
      <c r="I42" s="13">
        <f t="shared" si="9"/>
        <v>1329.05</v>
      </c>
      <c r="J42" s="13">
        <f t="shared" si="3"/>
        <v>1986.58</v>
      </c>
    </row>
    <row r="43" spans="2:10" x14ac:dyDescent="0.3">
      <c r="B43" s="8" t="s">
        <v>244</v>
      </c>
      <c r="C43" s="8" t="s">
        <v>305</v>
      </c>
      <c r="D43" s="8" t="s">
        <v>306</v>
      </c>
      <c r="E43" s="8" t="s">
        <v>307</v>
      </c>
      <c r="F43" s="13">
        <v>1399</v>
      </c>
      <c r="G43" s="13">
        <f t="shared" si="7"/>
        <v>1790.72</v>
      </c>
      <c r="H43" s="13">
        <f t="shared" si="8"/>
        <v>1077.23</v>
      </c>
      <c r="I43" s="13">
        <f t="shared" si="9"/>
        <v>1329.05</v>
      </c>
      <c r="J43" s="13">
        <f t="shared" si="3"/>
        <v>1986.58</v>
      </c>
    </row>
    <row r="44" spans="2:10" x14ac:dyDescent="0.3">
      <c r="B44" s="8" t="s">
        <v>244</v>
      </c>
      <c r="C44" s="8" t="s">
        <v>308</v>
      </c>
      <c r="D44" s="8" t="s">
        <v>309</v>
      </c>
      <c r="E44" s="8" t="s">
        <v>310</v>
      </c>
      <c r="F44" s="13">
        <v>1999</v>
      </c>
      <c r="G44" s="13">
        <f t="shared" si="7"/>
        <v>2558.7200000000003</v>
      </c>
      <c r="H44" s="13">
        <f t="shared" si="8"/>
        <v>1539.23</v>
      </c>
      <c r="I44" s="13">
        <f t="shared" si="9"/>
        <v>1899.05</v>
      </c>
      <c r="J44" s="13">
        <f t="shared" si="3"/>
        <v>2838.58</v>
      </c>
    </row>
    <row r="45" spans="2:10" x14ac:dyDescent="0.3">
      <c r="B45" s="8" t="s">
        <v>244</v>
      </c>
      <c r="C45" s="8" t="s">
        <v>311</v>
      </c>
      <c r="D45" s="8" t="s">
        <v>312</v>
      </c>
      <c r="E45" s="8" t="s">
        <v>313</v>
      </c>
      <c r="F45" s="13">
        <v>1999</v>
      </c>
      <c r="G45" s="13">
        <f t="shared" si="7"/>
        <v>2558.7200000000003</v>
      </c>
      <c r="H45" s="13">
        <f t="shared" si="8"/>
        <v>1539.23</v>
      </c>
      <c r="I45" s="13">
        <f t="shared" si="9"/>
        <v>1899.05</v>
      </c>
      <c r="J45" s="13">
        <f t="shared" si="3"/>
        <v>2838.58</v>
      </c>
    </row>
    <row r="46" spans="2:10" x14ac:dyDescent="0.3">
      <c r="B46" s="8" t="s">
        <v>244</v>
      </c>
      <c r="C46" s="8" t="s">
        <v>314</v>
      </c>
      <c r="D46" s="8" t="s">
        <v>315</v>
      </c>
      <c r="E46" s="8" t="s">
        <v>316</v>
      </c>
      <c r="F46" s="13">
        <v>1999</v>
      </c>
      <c r="G46" s="13">
        <f t="shared" si="7"/>
        <v>2558.7200000000003</v>
      </c>
      <c r="H46" s="13">
        <f t="shared" si="8"/>
        <v>1539.23</v>
      </c>
      <c r="I46" s="13">
        <f t="shared" si="9"/>
        <v>1899.05</v>
      </c>
      <c r="J46" s="13">
        <f t="shared" si="3"/>
        <v>2838.58</v>
      </c>
    </row>
    <row r="47" spans="2:10" x14ac:dyDescent="0.3">
      <c r="B47" s="8" t="s">
        <v>244</v>
      </c>
      <c r="C47" s="8" t="s">
        <v>317</v>
      </c>
      <c r="D47" s="8" t="s">
        <v>318</v>
      </c>
      <c r="E47" s="8" t="s">
        <v>319</v>
      </c>
      <c r="F47" s="13">
        <v>1999</v>
      </c>
      <c r="G47" s="13">
        <f t="shared" si="7"/>
        <v>2558.7200000000003</v>
      </c>
      <c r="H47" s="13">
        <f t="shared" si="8"/>
        <v>1539.23</v>
      </c>
      <c r="I47" s="13">
        <f t="shared" si="9"/>
        <v>1899.05</v>
      </c>
      <c r="J47" s="13">
        <f t="shared" si="3"/>
        <v>2838.58</v>
      </c>
    </row>
    <row r="48" spans="2:10" x14ac:dyDescent="0.3">
      <c r="B48" s="8" t="s">
        <v>244</v>
      </c>
      <c r="C48" s="8" t="s">
        <v>320</v>
      </c>
      <c r="D48" s="8" t="s">
        <v>321</v>
      </c>
      <c r="E48" s="8" t="s">
        <v>322</v>
      </c>
      <c r="F48" s="13">
        <v>1589</v>
      </c>
      <c r="G48" s="13">
        <f t="shared" si="7"/>
        <v>2033.92</v>
      </c>
      <c r="H48" s="13">
        <f t="shared" si="8"/>
        <v>1223.53</v>
      </c>
      <c r="I48" s="13">
        <f t="shared" si="9"/>
        <v>1509.55</v>
      </c>
      <c r="J48" s="13">
        <f t="shared" si="3"/>
        <v>2256.38</v>
      </c>
    </row>
    <row r="49" spans="2:10" x14ac:dyDescent="0.3">
      <c r="B49" s="8" t="s">
        <v>244</v>
      </c>
      <c r="C49" s="8" t="s">
        <v>323</v>
      </c>
      <c r="D49" s="8" t="s">
        <v>324</v>
      </c>
      <c r="E49" s="8" t="s">
        <v>325</v>
      </c>
      <c r="F49" s="13">
        <v>1589</v>
      </c>
      <c r="G49" s="13">
        <f t="shared" si="7"/>
        <v>2033.92</v>
      </c>
      <c r="H49" s="13">
        <f t="shared" si="8"/>
        <v>1223.53</v>
      </c>
      <c r="I49" s="13">
        <f t="shared" si="9"/>
        <v>1509.55</v>
      </c>
      <c r="J49" s="13">
        <f t="shared" si="3"/>
        <v>2256.38</v>
      </c>
    </row>
    <row r="50" spans="2:10" x14ac:dyDescent="0.3">
      <c r="B50" s="8" t="s">
        <v>244</v>
      </c>
      <c r="C50" s="8" t="s">
        <v>326</v>
      </c>
      <c r="D50" s="8" t="s">
        <v>327</v>
      </c>
      <c r="E50" s="8" t="s">
        <v>328</v>
      </c>
      <c r="F50" s="13">
        <v>2379</v>
      </c>
      <c r="G50" s="13">
        <f t="shared" si="7"/>
        <v>3045.12</v>
      </c>
      <c r="H50" s="13">
        <f t="shared" si="8"/>
        <v>1831.8300000000002</v>
      </c>
      <c r="I50" s="13">
        <f t="shared" si="9"/>
        <v>2260.0499999999997</v>
      </c>
      <c r="J50" s="13">
        <f t="shared" si="3"/>
        <v>3378.18</v>
      </c>
    </row>
    <row r="51" spans="2:10" x14ac:dyDescent="0.3">
      <c r="B51" s="8" t="s">
        <v>244</v>
      </c>
      <c r="C51" s="8" t="s">
        <v>329</v>
      </c>
      <c r="D51" s="8" t="s">
        <v>330</v>
      </c>
      <c r="E51" s="8" t="s">
        <v>331</v>
      </c>
      <c r="F51" s="13">
        <v>2379</v>
      </c>
      <c r="G51" s="13">
        <f t="shared" si="7"/>
        <v>3045.12</v>
      </c>
      <c r="H51" s="13">
        <f t="shared" si="8"/>
        <v>1831.8300000000002</v>
      </c>
      <c r="I51" s="13">
        <f t="shared" si="9"/>
        <v>2260.0499999999997</v>
      </c>
      <c r="J51" s="13">
        <f t="shared" si="3"/>
        <v>3378.18</v>
      </c>
    </row>
    <row r="52" spans="2:10" x14ac:dyDescent="0.3">
      <c r="B52" s="8" t="s">
        <v>244</v>
      </c>
      <c r="C52" s="8" t="s">
        <v>332</v>
      </c>
      <c r="D52" s="8" t="s">
        <v>333</v>
      </c>
      <c r="E52" s="8" t="s">
        <v>334</v>
      </c>
      <c r="F52" s="13">
        <v>1679</v>
      </c>
      <c r="G52" s="13">
        <f t="shared" si="7"/>
        <v>2149.12</v>
      </c>
      <c r="H52" s="13">
        <f t="shared" si="8"/>
        <v>1292.83</v>
      </c>
      <c r="I52" s="13">
        <f t="shared" si="9"/>
        <v>1595.05</v>
      </c>
      <c r="J52" s="13">
        <f t="shared" si="3"/>
        <v>2384.1799999999998</v>
      </c>
    </row>
    <row r="53" spans="2:10" x14ac:dyDescent="0.3">
      <c r="B53" s="8" t="s">
        <v>244</v>
      </c>
      <c r="C53" s="8" t="s">
        <v>335</v>
      </c>
      <c r="D53" s="8" t="s">
        <v>336</v>
      </c>
      <c r="E53" s="8" t="s">
        <v>337</v>
      </c>
      <c r="F53" s="13">
        <v>1679</v>
      </c>
      <c r="G53" s="13">
        <f t="shared" si="7"/>
        <v>2149.12</v>
      </c>
      <c r="H53" s="13">
        <f t="shared" si="8"/>
        <v>1292.83</v>
      </c>
      <c r="I53" s="13">
        <f t="shared" si="9"/>
        <v>1595.05</v>
      </c>
      <c r="J53" s="13">
        <f t="shared" si="3"/>
        <v>2384.1799999999998</v>
      </c>
    </row>
    <row r="54" spans="2:10" x14ac:dyDescent="0.3">
      <c r="B54" s="8" t="s">
        <v>244</v>
      </c>
      <c r="C54" s="8" t="s">
        <v>338</v>
      </c>
      <c r="D54" s="8" t="s">
        <v>339</v>
      </c>
      <c r="E54" s="8" t="s">
        <v>340</v>
      </c>
      <c r="F54" s="13">
        <v>2469</v>
      </c>
      <c r="G54" s="13">
        <f t="shared" si="7"/>
        <v>3160.32</v>
      </c>
      <c r="H54" s="13">
        <f t="shared" si="8"/>
        <v>1901.13</v>
      </c>
      <c r="I54" s="13">
        <f t="shared" si="9"/>
        <v>2345.5499999999997</v>
      </c>
      <c r="J54" s="13">
        <f t="shared" si="3"/>
        <v>3505.98</v>
      </c>
    </row>
    <row r="55" spans="2:10" x14ac:dyDescent="0.3">
      <c r="B55" s="8" t="s">
        <v>244</v>
      </c>
      <c r="C55" s="8" t="s">
        <v>341</v>
      </c>
      <c r="D55" s="8" t="s">
        <v>342</v>
      </c>
      <c r="E55" s="8" t="s">
        <v>343</v>
      </c>
      <c r="F55" s="13">
        <v>2469</v>
      </c>
      <c r="G55" s="13">
        <f t="shared" si="7"/>
        <v>3160.32</v>
      </c>
      <c r="H55" s="13">
        <f t="shared" si="8"/>
        <v>1901.13</v>
      </c>
      <c r="I55" s="13">
        <f t="shared" si="9"/>
        <v>2345.5499999999997</v>
      </c>
      <c r="J55" s="13">
        <f t="shared" si="3"/>
        <v>3505.98</v>
      </c>
    </row>
    <row r="56" spans="2:10" x14ac:dyDescent="0.3">
      <c r="B56" s="8" t="s">
        <v>244</v>
      </c>
      <c r="C56" s="8" t="s">
        <v>344</v>
      </c>
      <c r="D56" s="8" t="s">
        <v>345</v>
      </c>
      <c r="E56" s="8" t="s">
        <v>346</v>
      </c>
      <c r="F56" s="13">
        <v>1319</v>
      </c>
      <c r="G56" s="13">
        <f t="shared" si="7"/>
        <v>1688.32</v>
      </c>
      <c r="H56" s="13">
        <f t="shared" si="8"/>
        <v>1015.63</v>
      </c>
      <c r="I56" s="13">
        <f t="shared" si="9"/>
        <v>1253.05</v>
      </c>
      <c r="J56" s="13">
        <f t="shared" si="3"/>
        <v>1872.98</v>
      </c>
    </row>
    <row r="57" spans="2:10" x14ac:dyDescent="0.3">
      <c r="B57" s="8" t="s">
        <v>244</v>
      </c>
      <c r="C57" s="8" t="s">
        <v>347</v>
      </c>
      <c r="D57" s="8" t="s">
        <v>348</v>
      </c>
      <c r="E57" s="8" t="s">
        <v>349</v>
      </c>
      <c r="F57" s="13">
        <v>1319</v>
      </c>
      <c r="G57" s="13">
        <f t="shared" si="7"/>
        <v>1688.32</v>
      </c>
      <c r="H57" s="13">
        <f t="shared" si="8"/>
        <v>1015.63</v>
      </c>
      <c r="I57" s="13">
        <f t="shared" si="9"/>
        <v>1253.05</v>
      </c>
      <c r="J57" s="13">
        <f t="shared" si="3"/>
        <v>1872.98</v>
      </c>
    </row>
    <row r="58" spans="2:10" x14ac:dyDescent="0.3">
      <c r="B58" s="8" t="s">
        <v>244</v>
      </c>
      <c r="C58" s="8" t="s">
        <v>350</v>
      </c>
      <c r="D58" s="8" t="s">
        <v>351</v>
      </c>
      <c r="E58" s="8" t="s">
        <v>352</v>
      </c>
      <c r="F58" s="13">
        <v>1999</v>
      </c>
      <c r="G58" s="13">
        <f t="shared" si="7"/>
        <v>2558.7200000000003</v>
      </c>
      <c r="H58" s="13">
        <f t="shared" si="8"/>
        <v>1539.23</v>
      </c>
      <c r="I58" s="13">
        <f t="shared" si="9"/>
        <v>1899.05</v>
      </c>
      <c r="J58" s="13">
        <f t="shared" si="3"/>
        <v>2838.58</v>
      </c>
    </row>
    <row r="59" spans="2:10" x14ac:dyDescent="0.3">
      <c r="B59" s="8" t="s">
        <v>244</v>
      </c>
      <c r="C59" s="8" t="s">
        <v>353</v>
      </c>
      <c r="D59" s="8" t="s">
        <v>354</v>
      </c>
      <c r="E59" s="8" t="s">
        <v>355</v>
      </c>
      <c r="F59" s="13">
        <v>1999</v>
      </c>
      <c r="G59" s="13">
        <f t="shared" si="7"/>
        <v>2558.7200000000003</v>
      </c>
      <c r="H59" s="13">
        <f t="shared" si="8"/>
        <v>1539.23</v>
      </c>
      <c r="I59" s="13">
        <f t="shared" si="9"/>
        <v>1899.05</v>
      </c>
      <c r="J59" s="13">
        <f t="shared" si="3"/>
        <v>2838.58</v>
      </c>
    </row>
    <row r="60" spans="2:10" x14ac:dyDescent="0.3">
      <c r="B60" s="8" t="s">
        <v>244</v>
      </c>
      <c r="C60" s="8" t="s">
        <v>356</v>
      </c>
      <c r="D60" s="8" t="s">
        <v>357</v>
      </c>
      <c r="E60" s="8" t="s">
        <v>358</v>
      </c>
      <c r="F60" s="13">
        <v>2819</v>
      </c>
      <c r="G60" s="13">
        <f t="shared" si="7"/>
        <v>3608.32</v>
      </c>
      <c r="H60" s="13">
        <f t="shared" si="8"/>
        <v>2170.63</v>
      </c>
      <c r="I60" s="13">
        <f t="shared" si="9"/>
        <v>2678.0499999999997</v>
      </c>
      <c r="J60" s="13">
        <f t="shared" si="3"/>
        <v>4002.98</v>
      </c>
    </row>
    <row r="61" spans="2:10" x14ac:dyDescent="0.3">
      <c r="B61" s="8" t="s">
        <v>244</v>
      </c>
      <c r="C61" s="8" t="s">
        <v>359</v>
      </c>
      <c r="D61" s="8" t="s">
        <v>360</v>
      </c>
      <c r="E61" s="8" t="s">
        <v>361</v>
      </c>
      <c r="F61" s="13">
        <v>2819</v>
      </c>
      <c r="G61" s="13">
        <f t="shared" si="7"/>
        <v>3608.32</v>
      </c>
      <c r="H61" s="13">
        <f t="shared" si="8"/>
        <v>2170.63</v>
      </c>
      <c r="I61" s="13">
        <f t="shared" si="9"/>
        <v>2678.0499999999997</v>
      </c>
      <c r="J61" s="13">
        <f t="shared" si="3"/>
        <v>4002.98</v>
      </c>
    </row>
    <row r="62" spans="2:10" x14ac:dyDescent="0.3">
      <c r="B62" s="8" t="s">
        <v>244</v>
      </c>
      <c r="C62" s="8" t="s">
        <v>362</v>
      </c>
      <c r="D62" s="8" t="s">
        <v>363</v>
      </c>
      <c r="E62" s="8" t="s">
        <v>364</v>
      </c>
      <c r="F62" s="13">
        <v>2909</v>
      </c>
      <c r="G62" s="13">
        <f t="shared" si="7"/>
        <v>3723.52</v>
      </c>
      <c r="H62" s="13">
        <f t="shared" si="8"/>
        <v>2239.9299999999998</v>
      </c>
      <c r="I62" s="13">
        <f t="shared" si="9"/>
        <v>2763.5499999999997</v>
      </c>
      <c r="J62" s="13">
        <f t="shared" si="3"/>
        <v>4130.78</v>
      </c>
    </row>
    <row r="63" spans="2:10" x14ac:dyDescent="0.3">
      <c r="B63" s="8" t="s">
        <v>244</v>
      </c>
      <c r="C63" s="8" t="s">
        <v>365</v>
      </c>
      <c r="D63" s="8" t="s">
        <v>366</v>
      </c>
      <c r="E63" s="8" t="s">
        <v>367</v>
      </c>
      <c r="F63" s="13">
        <v>2909</v>
      </c>
      <c r="G63" s="13">
        <f t="shared" si="7"/>
        <v>3723.52</v>
      </c>
      <c r="H63" s="13">
        <f t="shared" si="8"/>
        <v>2239.9299999999998</v>
      </c>
      <c r="I63" s="13">
        <f t="shared" si="9"/>
        <v>2763.5499999999997</v>
      </c>
      <c r="J63" s="13">
        <f t="shared" si="3"/>
        <v>4130.78</v>
      </c>
    </row>
    <row r="64" spans="2:10" x14ac:dyDescent="0.3">
      <c r="B64" s="8" t="s">
        <v>244</v>
      </c>
      <c r="C64" s="8" t="s">
        <v>368</v>
      </c>
      <c r="D64" s="8" t="s">
        <v>369</v>
      </c>
      <c r="E64" s="8" t="s">
        <v>370</v>
      </c>
      <c r="F64" s="13">
        <v>439</v>
      </c>
      <c r="G64" s="13">
        <f t="shared" si="7"/>
        <v>561.91999999999996</v>
      </c>
      <c r="H64" s="13">
        <f t="shared" si="8"/>
        <v>338.03000000000003</v>
      </c>
      <c r="I64" s="13">
        <f t="shared" si="9"/>
        <v>417.04999999999995</v>
      </c>
      <c r="J64" s="13">
        <f t="shared" si="3"/>
        <v>623.38</v>
      </c>
    </row>
    <row r="65" spans="2:10" x14ac:dyDescent="0.3">
      <c r="B65" s="8" t="s">
        <v>244</v>
      </c>
      <c r="C65" s="8" t="s">
        <v>371</v>
      </c>
      <c r="D65" s="8" t="s">
        <v>372</v>
      </c>
      <c r="E65" s="8" t="s">
        <v>373</v>
      </c>
      <c r="F65" s="13">
        <v>439</v>
      </c>
      <c r="G65" s="13">
        <f t="shared" si="7"/>
        <v>561.91999999999996</v>
      </c>
      <c r="H65" s="13">
        <f t="shared" si="8"/>
        <v>338.03000000000003</v>
      </c>
      <c r="I65" s="13">
        <f t="shared" si="9"/>
        <v>417.04999999999995</v>
      </c>
      <c r="J65" s="13">
        <f t="shared" si="3"/>
        <v>623.38</v>
      </c>
    </row>
    <row r="66" spans="2:10" x14ac:dyDescent="0.3">
      <c r="B66" s="8" t="s">
        <v>244</v>
      </c>
      <c r="C66" s="8" t="s">
        <v>374</v>
      </c>
      <c r="D66" s="8" t="s">
        <v>375</v>
      </c>
      <c r="E66" s="8" t="s">
        <v>376</v>
      </c>
      <c r="F66" s="13">
        <v>699</v>
      </c>
      <c r="G66" s="13">
        <f t="shared" ref="G66:G103" si="10">F66*$O$3</f>
        <v>894.72</v>
      </c>
      <c r="H66" s="13">
        <f t="shared" ref="H66:H103" si="11">F66*$O$4</f>
        <v>538.23</v>
      </c>
      <c r="I66" s="13">
        <f t="shared" ref="I66:I103" si="12">F66*$O$5</f>
        <v>664.05</v>
      </c>
      <c r="J66" s="13">
        <f t="shared" si="3"/>
        <v>992.57999999999993</v>
      </c>
    </row>
    <row r="67" spans="2:10" x14ac:dyDescent="0.3">
      <c r="B67" s="8" t="s">
        <v>244</v>
      </c>
      <c r="C67" s="8" t="s">
        <v>377</v>
      </c>
      <c r="D67" s="8" t="s">
        <v>378</v>
      </c>
      <c r="E67" s="8" t="s">
        <v>376</v>
      </c>
      <c r="F67" s="13">
        <v>699</v>
      </c>
      <c r="G67" s="13">
        <f t="shared" si="10"/>
        <v>894.72</v>
      </c>
      <c r="H67" s="13">
        <f t="shared" si="11"/>
        <v>538.23</v>
      </c>
      <c r="I67" s="13">
        <f t="shared" si="12"/>
        <v>664.05</v>
      </c>
      <c r="J67" s="13">
        <f t="shared" si="3"/>
        <v>992.57999999999993</v>
      </c>
    </row>
    <row r="68" spans="2:10" x14ac:dyDescent="0.3">
      <c r="B68" s="8" t="s">
        <v>412</v>
      </c>
      <c r="C68" s="8" t="s">
        <v>379</v>
      </c>
      <c r="D68" s="8" t="s">
        <v>380</v>
      </c>
      <c r="E68" s="8" t="s">
        <v>381</v>
      </c>
      <c r="F68" s="13">
        <v>849</v>
      </c>
      <c r="G68" s="13">
        <f t="shared" si="10"/>
        <v>1086.72</v>
      </c>
      <c r="H68" s="13">
        <f t="shared" si="11"/>
        <v>653.73</v>
      </c>
      <c r="I68" s="13">
        <f t="shared" si="12"/>
        <v>806.55</v>
      </c>
      <c r="J68" s="13">
        <f t="shared" si="3"/>
        <v>1205.58</v>
      </c>
    </row>
    <row r="69" spans="2:10" x14ac:dyDescent="0.3">
      <c r="B69" s="8" t="s">
        <v>412</v>
      </c>
      <c r="C69" s="8" t="s">
        <v>382</v>
      </c>
      <c r="D69" s="8" t="s">
        <v>383</v>
      </c>
      <c r="E69" s="8" t="s">
        <v>384</v>
      </c>
      <c r="F69" s="13">
        <v>849</v>
      </c>
      <c r="G69" s="13">
        <f t="shared" si="10"/>
        <v>1086.72</v>
      </c>
      <c r="H69" s="13">
        <f t="shared" si="11"/>
        <v>653.73</v>
      </c>
      <c r="I69" s="13">
        <f t="shared" si="12"/>
        <v>806.55</v>
      </c>
      <c r="J69" s="13">
        <f t="shared" ref="J69:J141" si="13">F69*$O$6</f>
        <v>1205.58</v>
      </c>
    </row>
    <row r="70" spans="2:10" x14ac:dyDescent="0.3">
      <c r="B70" s="8" t="s">
        <v>412</v>
      </c>
      <c r="C70" s="8" t="s">
        <v>385</v>
      </c>
      <c r="D70" s="8" t="s">
        <v>386</v>
      </c>
      <c r="E70" s="8" t="s">
        <v>387</v>
      </c>
      <c r="F70" s="13">
        <v>849</v>
      </c>
      <c r="G70" s="13">
        <f t="shared" si="10"/>
        <v>1086.72</v>
      </c>
      <c r="H70" s="13">
        <f t="shared" si="11"/>
        <v>653.73</v>
      </c>
      <c r="I70" s="13">
        <f t="shared" si="12"/>
        <v>806.55</v>
      </c>
      <c r="J70" s="13">
        <f t="shared" si="13"/>
        <v>1205.58</v>
      </c>
    </row>
    <row r="71" spans="2:10" x14ac:dyDescent="0.3">
      <c r="B71" s="8" t="s">
        <v>412</v>
      </c>
      <c r="C71" s="8" t="s">
        <v>388</v>
      </c>
      <c r="D71" s="8" t="s">
        <v>389</v>
      </c>
      <c r="E71" s="8" t="s">
        <v>390</v>
      </c>
      <c r="F71" s="13">
        <v>849</v>
      </c>
      <c r="G71" s="13">
        <f t="shared" si="10"/>
        <v>1086.72</v>
      </c>
      <c r="H71" s="13">
        <f t="shared" si="11"/>
        <v>653.73</v>
      </c>
      <c r="I71" s="13">
        <f t="shared" si="12"/>
        <v>806.55</v>
      </c>
      <c r="J71" s="13">
        <f t="shared" si="13"/>
        <v>1205.58</v>
      </c>
    </row>
    <row r="72" spans="2:10" x14ac:dyDescent="0.3">
      <c r="B72" s="8" t="s">
        <v>412</v>
      </c>
      <c r="C72" s="8" t="s">
        <v>391</v>
      </c>
      <c r="D72" s="8" t="s">
        <v>392</v>
      </c>
      <c r="E72" s="8" t="s">
        <v>393</v>
      </c>
      <c r="F72" s="13">
        <v>969</v>
      </c>
      <c r="G72" s="13">
        <f t="shared" si="10"/>
        <v>1240.32</v>
      </c>
      <c r="H72" s="13">
        <f t="shared" si="11"/>
        <v>746.13</v>
      </c>
      <c r="I72" s="13">
        <f t="shared" si="12"/>
        <v>920.55</v>
      </c>
      <c r="J72" s="13">
        <f t="shared" si="13"/>
        <v>1375.98</v>
      </c>
    </row>
    <row r="73" spans="2:10" x14ac:dyDescent="0.3">
      <c r="B73" s="8" t="s">
        <v>412</v>
      </c>
      <c r="C73" s="8" t="s">
        <v>394</v>
      </c>
      <c r="D73" s="8" t="s">
        <v>395</v>
      </c>
      <c r="E73" s="8" t="s">
        <v>396</v>
      </c>
      <c r="F73" s="13">
        <v>969</v>
      </c>
      <c r="G73" s="13">
        <f t="shared" si="10"/>
        <v>1240.32</v>
      </c>
      <c r="H73" s="13">
        <f t="shared" si="11"/>
        <v>746.13</v>
      </c>
      <c r="I73" s="13">
        <f t="shared" si="12"/>
        <v>920.55</v>
      </c>
      <c r="J73" s="13">
        <f t="shared" si="13"/>
        <v>1375.98</v>
      </c>
    </row>
    <row r="74" spans="2:10" x14ac:dyDescent="0.3">
      <c r="B74" s="8" t="s">
        <v>412</v>
      </c>
      <c r="C74" s="8" t="s">
        <v>397</v>
      </c>
      <c r="D74" s="8" t="s">
        <v>398</v>
      </c>
      <c r="E74" s="8" t="s">
        <v>399</v>
      </c>
      <c r="F74" s="13">
        <v>1239</v>
      </c>
      <c r="G74" s="13">
        <f t="shared" si="10"/>
        <v>1585.92</v>
      </c>
      <c r="H74" s="13">
        <f t="shared" si="11"/>
        <v>954.03</v>
      </c>
      <c r="I74" s="13">
        <f t="shared" si="12"/>
        <v>1177.05</v>
      </c>
      <c r="J74" s="13">
        <f t="shared" si="13"/>
        <v>1759.3799999999999</v>
      </c>
    </row>
    <row r="75" spans="2:10" x14ac:dyDescent="0.3">
      <c r="B75" s="8" t="s">
        <v>412</v>
      </c>
      <c r="C75" s="8" t="s">
        <v>400</v>
      </c>
      <c r="D75" s="8" t="s">
        <v>401</v>
      </c>
      <c r="E75" s="8" t="s">
        <v>402</v>
      </c>
      <c r="F75" s="13">
        <v>1239</v>
      </c>
      <c r="G75" s="13">
        <f t="shared" si="10"/>
        <v>1585.92</v>
      </c>
      <c r="H75" s="13">
        <f t="shared" si="11"/>
        <v>954.03</v>
      </c>
      <c r="I75" s="13">
        <f t="shared" si="12"/>
        <v>1177.05</v>
      </c>
      <c r="J75" s="13">
        <f t="shared" si="13"/>
        <v>1759.3799999999999</v>
      </c>
    </row>
    <row r="76" spans="2:10" x14ac:dyDescent="0.3">
      <c r="B76" s="8" t="s">
        <v>412</v>
      </c>
      <c r="C76" s="8" t="s">
        <v>403</v>
      </c>
      <c r="D76" s="8" t="s">
        <v>404</v>
      </c>
      <c r="E76" s="8" t="s">
        <v>405</v>
      </c>
      <c r="F76" s="13">
        <v>1059</v>
      </c>
      <c r="G76" s="13">
        <f t="shared" si="10"/>
        <v>1355.52</v>
      </c>
      <c r="H76" s="13">
        <f t="shared" si="11"/>
        <v>815.43000000000006</v>
      </c>
      <c r="I76" s="13">
        <f t="shared" si="12"/>
        <v>1006.05</v>
      </c>
      <c r="J76" s="13">
        <f t="shared" si="13"/>
        <v>1503.78</v>
      </c>
    </row>
    <row r="77" spans="2:10" x14ac:dyDescent="0.3">
      <c r="B77" s="8" t="s">
        <v>412</v>
      </c>
      <c r="C77" s="8" t="s">
        <v>406</v>
      </c>
      <c r="D77" s="8" t="s">
        <v>407</v>
      </c>
      <c r="E77" s="8" t="s">
        <v>408</v>
      </c>
      <c r="F77" s="13">
        <v>1059</v>
      </c>
      <c r="G77" s="13">
        <f t="shared" si="10"/>
        <v>1355.52</v>
      </c>
      <c r="H77" s="13">
        <f t="shared" si="11"/>
        <v>815.43000000000006</v>
      </c>
      <c r="I77" s="13">
        <f t="shared" si="12"/>
        <v>1006.05</v>
      </c>
      <c r="J77" s="13">
        <f t="shared" si="13"/>
        <v>1503.78</v>
      </c>
    </row>
    <row r="78" spans="2:10" x14ac:dyDescent="0.3">
      <c r="B78" s="8" t="s">
        <v>412</v>
      </c>
      <c r="C78" s="8" t="s">
        <v>0</v>
      </c>
      <c r="D78" s="8" t="s">
        <v>1</v>
      </c>
      <c r="E78" s="8" t="s">
        <v>2</v>
      </c>
      <c r="F78" s="13">
        <v>1319</v>
      </c>
      <c r="G78" s="13">
        <f t="shared" si="10"/>
        <v>1688.32</v>
      </c>
      <c r="H78" s="13">
        <f t="shared" si="11"/>
        <v>1015.63</v>
      </c>
      <c r="I78" s="13">
        <f t="shared" si="12"/>
        <v>1253.05</v>
      </c>
      <c r="J78" s="13">
        <f t="shared" si="13"/>
        <v>1872.98</v>
      </c>
    </row>
    <row r="79" spans="2:10" x14ac:dyDescent="0.3">
      <c r="B79" s="8" t="s">
        <v>412</v>
      </c>
      <c r="C79" s="8" t="s">
        <v>3</v>
      </c>
      <c r="D79" s="8" t="s">
        <v>4</v>
      </c>
      <c r="E79" s="8" t="s">
        <v>5</v>
      </c>
      <c r="F79" s="13">
        <v>1319</v>
      </c>
      <c r="G79" s="13">
        <f t="shared" si="10"/>
        <v>1688.32</v>
      </c>
      <c r="H79" s="13">
        <f t="shared" si="11"/>
        <v>1015.63</v>
      </c>
      <c r="I79" s="13">
        <f t="shared" si="12"/>
        <v>1253.05</v>
      </c>
      <c r="J79" s="13">
        <f t="shared" si="13"/>
        <v>1872.98</v>
      </c>
    </row>
    <row r="80" spans="2:10" x14ac:dyDescent="0.3">
      <c r="B80" s="8" t="s">
        <v>412</v>
      </c>
      <c r="C80" s="8" t="s">
        <v>6</v>
      </c>
      <c r="D80" s="8" t="s">
        <v>7</v>
      </c>
      <c r="E80" s="8" t="s">
        <v>8</v>
      </c>
      <c r="F80" s="13">
        <v>2289</v>
      </c>
      <c r="G80" s="13">
        <f t="shared" si="10"/>
        <v>2929.92</v>
      </c>
      <c r="H80" s="13">
        <f t="shared" si="11"/>
        <v>1762.53</v>
      </c>
      <c r="I80" s="13">
        <f t="shared" si="12"/>
        <v>2174.5499999999997</v>
      </c>
      <c r="J80" s="13">
        <f t="shared" si="13"/>
        <v>3250.3799999999997</v>
      </c>
    </row>
    <row r="81" spans="2:10" x14ac:dyDescent="0.3">
      <c r="B81" s="8" t="s">
        <v>413</v>
      </c>
      <c r="C81" s="8" t="s">
        <v>9</v>
      </c>
      <c r="D81" s="8" t="s">
        <v>10</v>
      </c>
      <c r="E81" s="8" t="s">
        <v>11</v>
      </c>
      <c r="F81" s="13">
        <v>44</v>
      </c>
      <c r="G81" s="13">
        <f t="shared" si="10"/>
        <v>56.32</v>
      </c>
      <c r="H81" s="13">
        <f t="shared" si="11"/>
        <v>33.880000000000003</v>
      </c>
      <c r="I81" s="13">
        <f t="shared" si="12"/>
        <v>41.8</v>
      </c>
      <c r="J81" s="13">
        <f t="shared" si="13"/>
        <v>62.48</v>
      </c>
    </row>
    <row r="82" spans="2:10" x14ac:dyDescent="0.3">
      <c r="B82" s="8" t="s">
        <v>413</v>
      </c>
      <c r="C82" s="8" t="s">
        <v>12</v>
      </c>
      <c r="D82" s="8" t="s">
        <v>13</v>
      </c>
      <c r="E82" s="8" t="s">
        <v>14</v>
      </c>
      <c r="F82" s="13">
        <v>44</v>
      </c>
      <c r="G82" s="13">
        <f t="shared" si="10"/>
        <v>56.32</v>
      </c>
      <c r="H82" s="13">
        <f t="shared" si="11"/>
        <v>33.880000000000003</v>
      </c>
      <c r="I82" s="13">
        <f t="shared" si="12"/>
        <v>41.8</v>
      </c>
      <c r="J82" s="13">
        <f t="shared" si="13"/>
        <v>62.48</v>
      </c>
    </row>
    <row r="83" spans="2:10" x14ac:dyDescent="0.3">
      <c r="B83" s="8" t="s">
        <v>413</v>
      </c>
      <c r="C83" s="8" t="s">
        <v>15</v>
      </c>
      <c r="D83" s="8" t="s">
        <v>16</v>
      </c>
      <c r="E83" s="8" t="s">
        <v>17</v>
      </c>
      <c r="F83" s="13">
        <v>66</v>
      </c>
      <c r="G83" s="13">
        <f t="shared" si="10"/>
        <v>84.48</v>
      </c>
      <c r="H83" s="13">
        <f t="shared" si="11"/>
        <v>50.82</v>
      </c>
      <c r="I83" s="13">
        <f t="shared" si="12"/>
        <v>62.699999999999996</v>
      </c>
      <c r="J83" s="13">
        <f t="shared" si="13"/>
        <v>93.72</v>
      </c>
    </row>
    <row r="84" spans="2:10" x14ac:dyDescent="0.3">
      <c r="B84" s="8" t="s">
        <v>413</v>
      </c>
      <c r="C84" s="8" t="s">
        <v>18</v>
      </c>
      <c r="D84" s="8" t="s">
        <v>19</v>
      </c>
      <c r="E84" s="8" t="s">
        <v>20</v>
      </c>
      <c r="F84" s="13">
        <v>66</v>
      </c>
      <c r="G84" s="13">
        <f t="shared" si="10"/>
        <v>84.48</v>
      </c>
      <c r="H84" s="13">
        <f t="shared" si="11"/>
        <v>50.82</v>
      </c>
      <c r="I84" s="13">
        <f t="shared" si="12"/>
        <v>62.699999999999996</v>
      </c>
      <c r="J84" s="13">
        <f t="shared" si="13"/>
        <v>93.72</v>
      </c>
    </row>
    <row r="85" spans="2:10" x14ac:dyDescent="0.3">
      <c r="B85" s="8" t="s">
        <v>413</v>
      </c>
      <c r="C85" s="8" t="s">
        <v>21</v>
      </c>
      <c r="D85" s="8" t="s">
        <v>22</v>
      </c>
      <c r="E85" s="8" t="s">
        <v>23</v>
      </c>
      <c r="F85" s="13">
        <v>66</v>
      </c>
      <c r="G85" s="13">
        <f t="shared" si="10"/>
        <v>84.48</v>
      </c>
      <c r="H85" s="13">
        <f t="shared" si="11"/>
        <v>50.82</v>
      </c>
      <c r="I85" s="13">
        <f t="shared" si="12"/>
        <v>62.699999999999996</v>
      </c>
      <c r="J85" s="13">
        <f t="shared" si="13"/>
        <v>93.72</v>
      </c>
    </row>
    <row r="86" spans="2:10" x14ac:dyDescent="0.3">
      <c r="B86" s="8" t="s">
        <v>413</v>
      </c>
      <c r="C86" s="8" t="s">
        <v>24</v>
      </c>
      <c r="D86" s="8" t="s">
        <v>25</v>
      </c>
      <c r="E86" s="8" t="s">
        <v>26</v>
      </c>
      <c r="F86" s="13">
        <v>66</v>
      </c>
      <c r="G86" s="13">
        <f t="shared" si="10"/>
        <v>84.48</v>
      </c>
      <c r="H86" s="13">
        <f t="shared" si="11"/>
        <v>50.82</v>
      </c>
      <c r="I86" s="13">
        <f t="shared" si="12"/>
        <v>62.699999999999996</v>
      </c>
      <c r="J86" s="13">
        <f t="shared" si="13"/>
        <v>93.72</v>
      </c>
    </row>
    <row r="87" spans="2:10" x14ac:dyDescent="0.3">
      <c r="B87" s="8" t="s">
        <v>413</v>
      </c>
      <c r="C87" s="8" t="s">
        <v>27</v>
      </c>
      <c r="D87" s="8" t="s">
        <v>28</v>
      </c>
      <c r="E87" s="8" t="s">
        <v>29</v>
      </c>
      <c r="F87" s="13">
        <v>66</v>
      </c>
      <c r="G87" s="13">
        <f t="shared" si="10"/>
        <v>84.48</v>
      </c>
      <c r="H87" s="13">
        <f t="shared" si="11"/>
        <v>50.82</v>
      </c>
      <c r="I87" s="13">
        <f t="shared" si="12"/>
        <v>62.699999999999996</v>
      </c>
      <c r="J87" s="13">
        <f t="shared" si="13"/>
        <v>93.72</v>
      </c>
    </row>
    <row r="88" spans="2:10" x14ac:dyDescent="0.3">
      <c r="B88" s="8" t="s">
        <v>413</v>
      </c>
      <c r="C88" s="8" t="s">
        <v>30</v>
      </c>
      <c r="D88" s="8" t="s">
        <v>31</v>
      </c>
      <c r="E88" s="8" t="s">
        <v>32</v>
      </c>
      <c r="F88" s="13">
        <v>66</v>
      </c>
      <c r="G88" s="13">
        <f t="shared" si="10"/>
        <v>84.48</v>
      </c>
      <c r="H88" s="13">
        <f t="shared" si="11"/>
        <v>50.82</v>
      </c>
      <c r="I88" s="13">
        <f t="shared" si="12"/>
        <v>62.699999999999996</v>
      </c>
      <c r="J88" s="13">
        <f t="shared" si="13"/>
        <v>93.72</v>
      </c>
    </row>
    <row r="89" spans="2:10" x14ac:dyDescent="0.3">
      <c r="B89" s="8" t="s">
        <v>413</v>
      </c>
      <c r="C89" s="8" t="s">
        <v>436</v>
      </c>
      <c r="D89" s="8" t="s">
        <v>437</v>
      </c>
      <c r="E89" s="8" t="s">
        <v>438</v>
      </c>
      <c r="F89" s="13">
        <v>159</v>
      </c>
      <c r="G89" s="13">
        <f t="shared" ref="G89:G96" si="14">F89*$O$3</f>
        <v>203.52</v>
      </c>
      <c r="H89" s="13">
        <f t="shared" ref="H89:H96" si="15">F89*$O$4</f>
        <v>122.43</v>
      </c>
      <c r="I89" s="13">
        <f t="shared" ref="I89:I96" si="16">F89*$O$5</f>
        <v>151.04999999999998</v>
      </c>
      <c r="J89" s="13">
        <f t="shared" ref="J89:J96" si="17">F89*$O$6</f>
        <v>225.78</v>
      </c>
    </row>
    <row r="90" spans="2:10" x14ac:dyDescent="0.3">
      <c r="B90" s="8" t="s">
        <v>413</v>
      </c>
      <c r="C90" s="8" t="s">
        <v>439</v>
      </c>
      <c r="D90" s="8" t="s">
        <v>440</v>
      </c>
      <c r="E90" s="8" t="s">
        <v>441</v>
      </c>
      <c r="F90" s="13">
        <v>159</v>
      </c>
      <c r="G90" s="13">
        <f t="shared" si="14"/>
        <v>203.52</v>
      </c>
      <c r="H90" s="13">
        <f t="shared" si="15"/>
        <v>122.43</v>
      </c>
      <c r="I90" s="13">
        <f t="shared" si="16"/>
        <v>151.04999999999998</v>
      </c>
      <c r="J90" s="13">
        <f t="shared" si="17"/>
        <v>225.78</v>
      </c>
    </row>
    <row r="91" spans="2:10" x14ac:dyDescent="0.3">
      <c r="B91" s="8" t="s">
        <v>413</v>
      </c>
      <c r="C91" s="12" t="s">
        <v>443</v>
      </c>
      <c r="D91" s="8" t="s">
        <v>446</v>
      </c>
      <c r="E91" s="8" t="s">
        <v>450</v>
      </c>
      <c r="F91" s="13">
        <v>59</v>
      </c>
      <c r="G91" s="13">
        <f t="shared" si="14"/>
        <v>75.52</v>
      </c>
      <c r="H91" s="13">
        <f t="shared" si="15"/>
        <v>45.43</v>
      </c>
      <c r="I91" s="13">
        <f t="shared" si="16"/>
        <v>56.05</v>
      </c>
      <c r="J91" s="13">
        <f t="shared" si="17"/>
        <v>83.78</v>
      </c>
    </row>
    <row r="92" spans="2:10" x14ac:dyDescent="0.3">
      <c r="B92" s="8" t="s">
        <v>413</v>
      </c>
      <c r="C92" s="8" t="s">
        <v>442</v>
      </c>
      <c r="D92" s="8" t="s">
        <v>447</v>
      </c>
      <c r="E92" s="8" t="s">
        <v>451</v>
      </c>
      <c r="F92" s="13">
        <v>59</v>
      </c>
      <c r="G92" s="13">
        <f t="shared" si="14"/>
        <v>75.52</v>
      </c>
      <c r="H92" s="13">
        <f t="shared" si="15"/>
        <v>45.43</v>
      </c>
      <c r="I92" s="13">
        <f t="shared" si="16"/>
        <v>56.05</v>
      </c>
      <c r="J92" s="13">
        <f t="shared" si="17"/>
        <v>83.78</v>
      </c>
    </row>
    <row r="93" spans="2:10" x14ac:dyDescent="0.3">
      <c r="B93" s="8" t="s">
        <v>413</v>
      </c>
      <c r="C93" s="8" t="s">
        <v>445</v>
      </c>
      <c r="D93" s="1" t="s">
        <v>448</v>
      </c>
      <c r="E93" s="8" t="s">
        <v>453</v>
      </c>
      <c r="F93" s="13">
        <v>69</v>
      </c>
      <c r="G93" s="13">
        <f t="shared" si="14"/>
        <v>88.320000000000007</v>
      </c>
      <c r="H93" s="13">
        <f t="shared" si="15"/>
        <v>53.13</v>
      </c>
      <c r="I93" s="13">
        <f t="shared" si="16"/>
        <v>65.55</v>
      </c>
      <c r="J93" s="13">
        <f t="shared" si="17"/>
        <v>97.97999999999999</v>
      </c>
    </row>
    <row r="94" spans="2:10" x14ac:dyDescent="0.3">
      <c r="B94" s="8" t="s">
        <v>413</v>
      </c>
      <c r="C94" s="8" t="s">
        <v>444</v>
      </c>
      <c r="D94" s="8" t="s">
        <v>449</v>
      </c>
      <c r="E94" s="8" t="s">
        <v>452</v>
      </c>
      <c r="F94" s="13">
        <v>69</v>
      </c>
      <c r="G94" s="13">
        <f t="shared" si="14"/>
        <v>88.320000000000007</v>
      </c>
      <c r="H94" s="13">
        <f t="shared" si="15"/>
        <v>53.13</v>
      </c>
      <c r="I94" s="13">
        <f t="shared" si="16"/>
        <v>65.55</v>
      </c>
      <c r="J94" s="13">
        <f t="shared" si="17"/>
        <v>97.97999999999999</v>
      </c>
    </row>
    <row r="95" spans="2:10" x14ac:dyDescent="0.3">
      <c r="B95" s="8" t="s">
        <v>413</v>
      </c>
      <c r="C95" s="8" t="s">
        <v>33</v>
      </c>
      <c r="D95" s="8" t="s">
        <v>34</v>
      </c>
      <c r="E95" s="8" t="s">
        <v>35</v>
      </c>
      <c r="F95" s="13">
        <v>18</v>
      </c>
      <c r="G95" s="13">
        <f t="shared" si="14"/>
        <v>23.04</v>
      </c>
      <c r="H95" s="13">
        <f t="shared" si="15"/>
        <v>13.86</v>
      </c>
      <c r="I95" s="13">
        <f t="shared" si="16"/>
        <v>17.099999999999998</v>
      </c>
      <c r="J95" s="13">
        <f t="shared" si="17"/>
        <v>25.56</v>
      </c>
    </row>
    <row r="96" spans="2:10" x14ac:dyDescent="0.3">
      <c r="B96" s="8" t="s">
        <v>413</v>
      </c>
      <c r="C96" s="8" t="s">
        <v>36</v>
      </c>
      <c r="D96" s="8" t="s">
        <v>37</v>
      </c>
      <c r="E96" s="8" t="s">
        <v>38</v>
      </c>
      <c r="F96" s="13">
        <v>18</v>
      </c>
      <c r="G96" s="13">
        <f t="shared" si="14"/>
        <v>23.04</v>
      </c>
      <c r="H96" s="13">
        <f t="shared" si="15"/>
        <v>13.86</v>
      </c>
      <c r="I96" s="13">
        <f t="shared" si="16"/>
        <v>17.099999999999998</v>
      </c>
      <c r="J96" s="13">
        <f t="shared" si="17"/>
        <v>25.56</v>
      </c>
    </row>
    <row r="97" spans="2:10" x14ac:dyDescent="0.3">
      <c r="B97" s="8" t="s">
        <v>413</v>
      </c>
      <c r="C97" s="8" t="s">
        <v>39</v>
      </c>
      <c r="D97" s="8" t="s">
        <v>40</v>
      </c>
      <c r="E97" s="8" t="s">
        <v>41</v>
      </c>
      <c r="F97" s="13">
        <v>13</v>
      </c>
      <c r="G97" s="13">
        <f t="shared" si="10"/>
        <v>16.64</v>
      </c>
      <c r="H97" s="13">
        <f t="shared" si="11"/>
        <v>10.01</v>
      </c>
      <c r="I97" s="13">
        <f t="shared" si="12"/>
        <v>12.35</v>
      </c>
      <c r="J97" s="13">
        <f t="shared" si="13"/>
        <v>18.46</v>
      </c>
    </row>
    <row r="98" spans="2:10" x14ac:dyDescent="0.3">
      <c r="B98" s="8" t="s">
        <v>413</v>
      </c>
      <c r="C98" s="8" t="s">
        <v>42</v>
      </c>
      <c r="D98" s="8" t="s">
        <v>416</v>
      </c>
      <c r="E98" s="8" t="s">
        <v>42</v>
      </c>
      <c r="F98" s="13">
        <v>139</v>
      </c>
      <c r="G98" s="13">
        <f t="shared" si="10"/>
        <v>177.92000000000002</v>
      </c>
      <c r="H98" s="13">
        <f t="shared" si="11"/>
        <v>107.03</v>
      </c>
      <c r="I98" s="13">
        <f t="shared" si="12"/>
        <v>132.04999999999998</v>
      </c>
      <c r="J98" s="13">
        <f t="shared" si="13"/>
        <v>197.38</v>
      </c>
    </row>
    <row r="99" spans="2:10" x14ac:dyDescent="0.3">
      <c r="B99" s="8" t="s">
        <v>413</v>
      </c>
      <c r="C99" s="8" t="s">
        <v>43</v>
      </c>
      <c r="D99" s="8" t="s">
        <v>417</v>
      </c>
      <c r="E99" s="8" t="s">
        <v>43</v>
      </c>
      <c r="F99" s="13">
        <v>139</v>
      </c>
      <c r="G99" s="13">
        <f t="shared" si="10"/>
        <v>177.92000000000002</v>
      </c>
      <c r="H99" s="13">
        <f t="shared" si="11"/>
        <v>107.03</v>
      </c>
      <c r="I99" s="13">
        <f t="shared" si="12"/>
        <v>132.04999999999998</v>
      </c>
      <c r="J99" s="13">
        <f t="shared" si="13"/>
        <v>197.38</v>
      </c>
    </row>
    <row r="100" spans="2:10" x14ac:dyDescent="0.3">
      <c r="B100" s="8" t="s">
        <v>413</v>
      </c>
      <c r="C100" s="8" t="s">
        <v>44</v>
      </c>
      <c r="D100" s="8" t="s">
        <v>418</v>
      </c>
      <c r="E100" s="8" t="s">
        <v>44</v>
      </c>
      <c r="F100" s="13">
        <v>139</v>
      </c>
      <c r="G100" s="13">
        <f t="shared" si="10"/>
        <v>177.92000000000002</v>
      </c>
      <c r="H100" s="13">
        <f t="shared" si="11"/>
        <v>107.03</v>
      </c>
      <c r="I100" s="13">
        <f t="shared" si="12"/>
        <v>132.04999999999998</v>
      </c>
      <c r="J100" s="13">
        <f t="shared" si="13"/>
        <v>197.38</v>
      </c>
    </row>
    <row r="101" spans="2:10" x14ac:dyDescent="0.3">
      <c r="B101" s="8" t="s">
        <v>413</v>
      </c>
      <c r="C101" s="8" t="s">
        <v>45</v>
      </c>
      <c r="D101" s="8" t="s">
        <v>419</v>
      </c>
      <c r="E101" s="8" t="s">
        <v>45</v>
      </c>
      <c r="F101" s="13">
        <v>87</v>
      </c>
      <c r="G101" s="13">
        <f t="shared" si="10"/>
        <v>111.36</v>
      </c>
      <c r="H101" s="13">
        <f t="shared" si="11"/>
        <v>66.989999999999995</v>
      </c>
      <c r="I101" s="13">
        <f t="shared" si="12"/>
        <v>82.649999999999991</v>
      </c>
      <c r="J101" s="13">
        <f t="shared" si="13"/>
        <v>123.53999999999999</v>
      </c>
    </row>
    <row r="102" spans="2:10" x14ac:dyDescent="0.3">
      <c r="B102" s="8" t="s">
        <v>413</v>
      </c>
      <c r="C102" s="8" t="s">
        <v>46</v>
      </c>
      <c r="D102" s="8" t="s">
        <v>420</v>
      </c>
      <c r="E102" s="8" t="s">
        <v>46</v>
      </c>
      <c r="F102" s="13">
        <v>139</v>
      </c>
      <c r="G102" s="13">
        <f t="shared" si="10"/>
        <v>177.92000000000002</v>
      </c>
      <c r="H102" s="13">
        <f t="shared" si="11"/>
        <v>107.03</v>
      </c>
      <c r="I102" s="13">
        <f t="shared" si="12"/>
        <v>132.04999999999998</v>
      </c>
      <c r="J102" s="13">
        <f t="shared" si="13"/>
        <v>197.38</v>
      </c>
    </row>
    <row r="103" spans="2:10" x14ac:dyDescent="0.3">
      <c r="B103" s="8" t="s">
        <v>413</v>
      </c>
      <c r="C103" s="8" t="s">
        <v>47</v>
      </c>
      <c r="D103" s="8" t="s">
        <v>421</v>
      </c>
      <c r="E103" s="8" t="s">
        <v>47</v>
      </c>
      <c r="F103" s="13">
        <v>269</v>
      </c>
      <c r="G103" s="13">
        <f t="shared" si="10"/>
        <v>344.32</v>
      </c>
      <c r="H103" s="13">
        <f t="shared" si="11"/>
        <v>207.13</v>
      </c>
      <c r="I103" s="13">
        <f t="shared" si="12"/>
        <v>255.54999999999998</v>
      </c>
      <c r="J103" s="13">
        <f t="shared" si="13"/>
        <v>381.97999999999996</v>
      </c>
    </row>
    <row r="104" spans="2:10" x14ac:dyDescent="0.3">
      <c r="B104" s="8" t="s">
        <v>413</v>
      </c>
      <c r="C104" s="8" t="s">
        <v>48</v>
      </c>
      <c r="D104" s="8" t="s">
        <v>422</v>
      </c>
      <c r="E104" s="8" t="s">
        <v>48</v>
      </c>
      <c r="F104" s="13">
        <v>87</v>
      </c>
      <c r="G104" s="13">
        <f t="shared" ref="G104:G125" si="18">F104*$O$3</f>
        <v>111.36</v>
      </c>
      <c r="H104" s="13">
        <f t="shared" ref="H104:H125" si="19">F104*$O$4</f>
        <v>66.989999999999995</v>
      </c>
      <c r="I104" s="13">
        <f t="shared" ref="I104:I125" si="20">F104*$O$5</f>
        <v>82.649999999999991</v>
      </c>
      <c r="J104" s="13">
        <f t="shared" si="13"/>
        <v>123.53999999999999</v>
      </c>
    </row>
    <row r="105" spans="2:10" x14ac:dyDescent="0.3">
      <c r="B105" s="8" t="s">
        <v>413</v>
      </c>
      <c r="C105" s="8" t="s">
        <v>628</v>
      </c>
      <c r="D105" s="8" t="s">
        <v>629</v>
      </c>
      <c r="E105" s="8" t="s">
        <v>630</v>
      </c>
      <c r="F105" s="13">
        <v>61.5</v>
      </c>
      <c r="G105" s="13">
        <f t="shared" ref="G105:G107" si="21">F105*$O$3</f>
        <v>78.72</v>
      </c>
      <c r="H105" s="13">
        <f t="shared" ref="H105:H107" si="22">F105*$O$4</f>
        <v>47.355000000000004</v>
      </c>
      <c r="I105" s="13">
        <f t="shared" ref="I105:I107" si="23">F105*$O$5</f>
        <v>58.424999999999997</v>
      </c>
      <c r="J105" s="13">
        <f t="shared" ref="J105:J107" si="24">F105*$O$6</f>
        <v>87.33</v>
      </c>
    </row>
    <row r="106" spans="2:10" x14ac:dyDescent="0.3">
      <c r="B106" s="8" t="s">
        <v>413</v>
      </c>
      <c r="C106" s="8" t="s">
        <v>631</v>
      </c>
      <c r="D106" s="8" t="s">
        <v>632</v>
      </c>
      <c r="E106" s="8" t="s">
        <v>633</v>
      </c>
      <c r="F106" s="13">
        <v>61.5</v>
      </c>
      <c r="G106" s="13">
        <f t="shared" si="21"/>
        <v>78.72</v>
      </c>
      <c r="H106" s="13">
        <f t="shared" si="22"/>
        <v>47.355000000000004</v>
      </c>
      <c r="I106" s="13">
        <f t="shared" si="23"/>
        <v>58.424999999999997</v>
      </c>
      <c r="J106" s="13">
        <f t="shared" si="24"/>
        <v>87.33</v>
      </c>
    </row>
    <row r="107" spans="2:10" x14ac:dyDescent="0.3">
      <c r="B107" s="8" t="s">
        <v>413</v>
      </c>
      <c r="C107" s="8" t="s">
        <v>634</v>
      </c>
      <c r="D107" s="8" t="s">
        <v>635</v>
      </c>
      <c r="E107" s="8" t="s">
        <v>636</v>
      </c>
      <c r="F107" s="13">
        <v>61.5</v>
      </c>
      <c r="G107" s="13">
        <f t="shared" si="21"/>
        <v>78.72</v>
      </c>
      <c r="H107" s="13">
        <f t="shared" si="22"/>
        <v>47.355000000000004</v>
      </c>
      <c r="I107" s="13">
        <f t="shared" si="23"/>
        <v>58.424999999999997</v>
      </c>
      <c r="J107" s="13">
        <f t="shared" si="24"/>
        <v>87.33</v>
      </c>
    </row>
    <row r="108" spans="2:10" x14ac:dyDescent="0.3">
      <c r="B108" s="8" t="s">
        <v>49</v>
      </c>
      <c r="C108" s="8" t="s">
        <v>50</v>
      </c>
      <c r="D108" s="8" t="s">
        <v>51</v>
      </c>
      <c r="E108" s="8" t="s">
        <v>198</v>
      </c>
      <c r="F108" s="13">
        <v>4300</v>
      </c>
      <c r="G108" s="13">
        <f t="shared" si="18"/>
        <v>5504</v>
      </c>
      <c r="H108" s="13">
        <f t="shared" si="19"/>
        <v>3311</v>
      </c>
      <c r="I108" s="13">
        <f t="shared" si="20"/>
        <v>4085</v>
      </c>
      <c r="J108" s="13">
        <f t="shared" si="13"/>
        <v>6106</v>
      </c>
    </row>
    <row r="109" spans="2:10" x14ac:dyDescent="0.3">
      <c r="B109" s="8" t="s">
        <v>49</v>
      </c>
      <c r="C109" s="8" t="s">
        <v>52</v>
      </c>
      <c r="D109" s="8" t="s">
        <v>53</v>
      </c>
      <c r="E109" s="8" t="s">
        <v>409</v>
      </c>
      <c r="F109" s="13">
        <v>5200</v>
      </c>
      <c r="G109" s="13">
        <f t="shared" si="18"/>
        <v>6656</v>
      </c>
      <c r="H109" s="13">
        <f t="shared" si="19"/>
        <v>4004</v>
      </c>
      <c r="I109" s="13">
        <f t="shared" si="20"/>
        <v>4940</v>
      </c>
      <c r="J109" s="13">
        <f t="shared" si="13"/>
        <v>7384</v>
      </c>
    </row>
    <row r="110" spans="2:10" x14ac:dyDescent="0.3">
      <c r="B110" s="8" t="s">
        <v>49</v>
      </c>
      <c r="C110" s="8" t="s">
        <v>54</v>
      </c>
      <c r="D110" s="8" t="s">
        <v>55</v>
      </c>
      <c r="E110" s="8" t="s">
        <v>199</v>
      </c>
      <c r="F110" s="13">
        <v>7700</v>
      </c>
      <c r="G110" s="13">
        <f t="shared" si="18"/>
        <v>9856</v>
      </c>
      <c r="H110" s="13">
        <f t="shared" si="19"/>
        <v>5929</v>
      </c>
      <c r="I110" s="13">
        <f t="shared" si="20"/>
        <v>7315</v>
      </c>
      <c r="J110" s="13">
        <f t="shared" si="13"/>
        <v>10934</v>
      </c>
    </row>
    <row r="111" spans="2:10" x14ac:dyDescent="0.3">
      <c r="B111" s="8" t="s">
        <v>49</v>
      </c>
      <c r="C111" s="8" t="s">
        <v>56</v>
      </c>
      <c r="D111" s="8" t="s">
        <v>57</v>
      </c>
      <c r="E111" s="8" t="s">
        <v>200</v>
      </c>
      <c r="F111" s="13">
        <v>9200</v>
      </c>
      <c r="G111" s="13">
        <f t="shared" si="18"/>
        <v>11776</v>
      </c>
      <c r="H111" s="13">
        <f t="shared" si="19"/>
        <v>7084</v>
      </c>
      <c r="I111" s="13">
        <f t="shared" si="20"/>
        <v>8740</v>
      </c>
      <c r="J111" s="13">
        <f t="shared" si="13"/>
        <v>13064</v>
      </c>
    </row>
    <row r="112" spans="2:10" x14ac:dyDescent="0.3">
      <c r="B112" s="8" t="s">
        <v>49</v>
      </c>
      <c r="C112" s="8" t="s">
        <v>58</v>
      </c>
      <c r="D112" s="8" t="s">
        <v>59</v>
      </c>
      <c r="E112" s="8" t="s">
        <v>201</v>
      </c>
      <c r="F112" s="13">
        <v>12000</v>
      </c>
      <c r="G112" s="13">
        <f t="shared" si="18"/>
        <v>15360</v>
      </c>
      <c r="H112" s="13">
        <f t="shared" si="19"/>
        <v>9240</v>
      </c>
      <c r="I112" s="13">
        <f t="shared" si="20"/>
        <v>11400</v>
      </c>
      <c r="J112" s="13">
        <f t="shared" si="13"/>
        <v>17040</v>
      </c>
    </row>
    <row r="113" spans="2:10" x14ac:dyDescent="0.3">
      <c r="B113" s="8" t="s">
        <v>49</v>
      </c>
      <c r="C113" s="8" t="s">
        <v>60</v>
      </c>
      <c r="D113" s="8" t="s">
        <v>61</v>
      </c>
      <c r="E113" s="8" t="s">
        <v>202</v>
      </c>
      <c r="F113" s="13">
        <v>20700</v>
      </c>
      <c r="G113" s="13">
        <f t="shared" si="18"/>
        <v>26496</v>
      </c>
      <c r="H113" s="13">
        <f t="shared" si="19"/>
        <v>15939</v>
      </c>
      <c r="I113" s="13">
        <f t="shared" si="20"/>
        <v>19665</v>
      </c>
      <c r="J113" s="13">
        <f t="shared" si="13"/>
        <v>29394</v>
      </c>
    </row>
    <row r="114" spans="2:10" x14ac:dyDescent="0.3">
      <c r="B114" s="8" t="s">
        <v>49</v>
      </c>
      <c r="C114" s="8" t="s">
        <v>62</v>
      </c>
      <c r="D114" s="8" t="s">
        <v>63</v>
      </c>
      <c r="E114" s="8" t="s">
        <v>203</v>
      </c>
      <c r="F114" s="13">
        <v>26600</v>
      </c>
      <c r="G114" s="13">
        <f t="shared" si="18"/>
        <v>34048</v>
      </c>
      <c r="H114" s="13">
        <f t="shared" si="19"/>
        <v>20482</v>
      </c>
      <c r="I114" s="13">
        <f t="shared" si="20"/>
        <v>25270</v>
      </c>
      <c r="J114" s="13">
        <f t="shared" si="13"/>
        <v>37772</v>
      </c>
    </row>
    <row r="115" spans="2:10" x14ac:dyDescent="0.3">
      <c r="B115" s="8" t="s">
        <v>49</v>
      </c>
      <c r="C115" s="8" t="s">
        <v>64</v>
      </c>
      <c r="D115" s="8" t="s">
        <v>65</v>
      </c>
      <c r="E115" s="8" t="s">
        <v>204</v>
      </c>
      <c r="F115" s="13">
        <v>21200</v>
      </c>
      <c r="G115" s="13">
        <f t="shared" si="18"/>
        <v>27136</v>
      </c>
      <c r="H115" s="13">
        <f t="shared" si="19"/>
        <v>16324</v>
      </c>
      <c r="I115" s="13">
        <f t="shared" si="20"/>
        <v>20140</v>
      </c>
      <c r="J115" s="13">
        <f t="shared" si="13"/>
        <v>30104</v>
      </c>
    </row>
    <row r="116" spans="2:10" x14ac:dyDescent="0.3">
      <c r="B116" s="8" t="s">
        <v>49</v>
      </c>
      <c r="C116" s="8" t="s">
        <v>66</v>
      </c>
      <c r="D116" s="8" t="s">
        <v>67</v>
      </c>
      <c r="E116" s="8" t="s">
        <v>205</v>
      </c>
      <c r="F116" s="13">
        <v>27200</v>
      </c>
      <c r="G116" s="13">
        <f t="shared" si="18"/>
        <v>34816</v>
      </c>
      <c r="H116" s="13">
        <f t="shared" si="19"/>
        <v>20944</v>
      </c>
      <c r="I116" s="13">
        <f t="shared" si="20"/>
        <v>25840</v>
      </c>
      <c r="J116" s="13">
        <f t="shared" si="13"/>
        <v>38624</v>
      </c>
    </row>
    <row r="117" spans="2:10" x14ac:dyDescent="0.3">
      <c r="B117" s="8" t="s">
        <v>49</v>
      </c>
      <c r="C117" s="8" t="s">
        <v>68</v>
      </c>
      <c r="D117" s="8" t="s">
        <v>69</v>
      </c>
      <c r="E117" s="8" t="s">
        <v>206</v>
      </c>
      <c r="F117" s="13">
        <v>33100</v>
      </c>
      <c r="G117" s="13">
        <f t="shared" si="18"/>
        <v>42368</v>
      </c>
      <c r="H117" s="13">
        <f t="shared" si="19"/>
        <v>25487</v>
      </c>
      <c r="I117" s="13">
        <f t="shared" si="20"/>
        <v>31445</v>
      </c>
      <c r="J117" s="13">
        <f t="shared" si="13"/>
        <v>47002</v>
      </c>
    </row>
    <row r="118" spans="2:10" x14ac:dyDescent="0.3">
      <c r="B118" s="8" t="s">
        <v>49</v>
      </c>
      <c r="C118" s="8" t="s">
        <v>70</v>
      </c>
      <c r="D118" s="8" t="s">
        <v>71</v>
      </c>
      <c r="E118" s="8" t="s">
        <v>207</v>
      </c>
      <c r="F118" s="13">
        <v>41100</v>
      </c>
      <c r="G118" s="13">
        <f t="shared" si="18"/>
        <v>52608</v>
      </c>
      <c r="H118" s="13">
        <f t="shared" si="19"/>
        <v>31647</v>
      </c>
      <c r="I118" s="13">
        <f t="shared" si="20"/>
        <v>39045</v>
      </c>
      <c r="J118" s="13">
        <f t="shared" si="13"/>
        <v>58362</v>
      </c>
    </row>
    <row r="119" spans="2:10" x14ac:dyDescent="0.3">
      <c r="B119" s="8" t="s">
        <v>49</v>
      </c>
      <c r="C119" s="8" t="s">
        <v>72</v>
      </c>
      <c r="D119" s="8" t="s">
        <v>73</v>
      </c>
      <c r="E119" s="8" t="s">
        <v>208</v>
      </c>
      <c r="F119" s="13">
        <v>33600</v>
      </c>
      <c r="G119" s="13">
        <f t="shared" si="18"/>
        <v>43008</v>
      </c>
      <c r="H119" s="13">
        <f t="shared" si="19"/>
        <v>25872</v>
      </c>
      <c r="I119" s="13">
        <f t="shared" si="20"/>
        <v>31920</v>
      </c>
      <c r="J119" s="13">
        <f t="shared" si="13"/>
        <v>47712</v>
      </c>
    </row>
    <row r="120" spans="2:10" x14ac:dyDescent="0.3">
      <c r="B120" s="8" t="s">
        <v>49</v>
      </c>
      <c r="C120" s="8" t="s">
        <v>74</v>
      </c>
      <c r="D120" s="8" t="s">
        <v>75</v>
      </c>
      <c r="E120" s="8" t="s">
        <v>209</v>
      </c>
      <c r="F120" s="13">
        <v>41600</v>
      </c>
      <c r="G120" s="13">
        <f t="shared" si="18"/>
        <v>53248</v>
      </c>
      <c r="H120" s="13">
        <f t="shared" si="19"/>
        <v>32032</v>
      </c>
      <c r="I120" s="13">
        <f t="shared" si="20"/>
        <v>39520</v>
      </c>
      <c r="J120" s="13">
        <f t="shared" si="13"/>
        <v>59072</v>
      </c>
    </row>
    <row r="121" spans="2:10" x14ac:dyDescent="0.3">
      <c r="B121" s="8" t="s">
        <v>49</v>
      </c>
      <c r="C121" s="8" t="s">
        <v>76</v>
      </c>
      <c r="D121" s="8" t="s">
        <v>77</v>
      </c>
      <c r="E121" s="8" t="s">
        <v>78</v>
      </c>
      <c r="F121" s="13">
        <v>579</v>
      </c>
      <c r="G121" s="13">
        <f t="shared" si="18"/>
        <v>741.12</v>
      </c>
      <c r="H121" s="13">
        <f t="shared" si="19"/>
        <v>445.83</v>
      </c>
      <c r="I121" s="13">
        <f t="shared" si="20"/>
        <v>550.04999999999995</v>
      </c>
      <c r="J121" s="13">
        <f t="shared" si="13"/>
        <v>822.18</v>
      </c>
    </row>
    <row r="122" spans="2:10" x14ac:dyDescent="0.3">
      <c r="B122" s="8" t="s">
        <v>49</v>
      </c>
      <c r="C122" s="8" t="s">
        <v>79</v>
      </c>
      <c r="D122" s="8" t="s">
        <v>80</v>
      </c>
      <c r="E122" s="8" t="s">
        <v>79</v>
      </c>
      <c r="F122" s="13">
        <v>0</v>
      </c>
      <c r="G122" s="13">
        <f t="shared" si="18"/>
        <v>0</v>
      </c>
      <c r="H122" s="13">
        <f t="shared" si="19"/>
        <v>0</v>
      </c>
      <c r="I122" s="13">
        <f t="shared" si="20"/>
        <v>0</v>
      </c>
      <c r="J122" s="13">
        <f t="shared" si="13"/>
        <v>0</v>
      </c>
    </row>
    <row r="123" spans="2:10" x14ac:dyDescent="0.3">
      <c r="B123" s="8" t="s">
        <v>49</v>
      </c>
      <c r="C123" s="8" t="s">
        <v>81</v>
      </c>
      <c r="D123" s="8" t="s">
        <v>82</v>
      </c>
      <c r="E123" s="8" t="s">
        <v>81</v>
      </c>
      <c r="F123" s="13">
        <v>0</v>
      </c>
      <c r="G123" s="13">
        <f t="shared" si="18"/>
        <v>0</v>
      </c>
      <c r="H123" s="13">
        <f t="shared" si="19"/>
        <v>0</v>
      </c>
      <c r="I123" s="13">
        <f t="shared" si="20"/>
        <v>0</v>
      </c>
      <c r="J123" s="13">
        <f t="shared" si="13"/>
        <v>0</v>
      </c>
    </row>
    <row r="124" spans="2:10" x14ac:dyDescent="0.3">
      <c r="B124" s="8" t="s">
        <v>49</v>
      </c>
      <c r="C124" s="8" t="s">
        <v>83</v>
      </c>
      <c r="D124" s="8" t="s">
        <v>84</v>
      </c>
      <c r="E124" s="8" t="s">
        <v>83</v>
      </c>
      <c r="F124" s="13">
        <v>0</v>
      </c>
      <c r="G124" s="13">
        <f t="shared" si="18"/>
        <v>0</v>
      </c>
      <c r="H124" s="13">
        <f t="shared" si="19"/>
        <v>0</v>
      </c>
      <c r="I124" s="13">
        <f t="shared" si="20"/>
        <v>0</v>
      </c>
      <c r="J124" s="13">
        <f t="shared" si="13"/>
        <v>0</v>
      </c>
    </row>
    <row r="125" spans="2:10" x14ac:dyDescent="0.3">
      <c r="B125" s="8" t="s">
        <v>49</v>
      </c>
      <c r="C125" s="8" t="s">
        <v>85</v>
      </c>
      <c r="D125" s="8" t="s">
        <v>86</v>
      </c>
      <c r="E125" s="8" t="s">
        <v>85</v>
      </c>
      <c r="F125" s="13">
        <v>0</v>
      </c>
      <c r="G125" s="13">
        <f t="shared" si="18"/>
        <v>0</v>
      </c>
      <c r="H125" s="13">
        <f t="shared" si="19"/>
        <v>0</v>
      </c>
      <c r="I125" s="13">
        <f t="shared" si="20"/>
        <v>0</v>
      </c>
      <c r="J125" s="13">
        <f t="shared" si="13"/>
        <v>0</v>
      </c>
    </row>
    <row r="126" spans="2:10" x14ac:dyDescent="0.3">
      <c r="B126" s="8" t="s">
        <v>414</v>
      </c>
      <c r="C126" s="8" t="s">
        <v>130</v>
      </c>
      <c r="D126" s="8" t="s">
        <v>131</v>
      </c>
      <c r="E126" s="8" t="s">
        <v>132</v>
      </c>
      <c r="F126" s="13">
        <f t="shared" ref="F126:F138" si="25">F108*0.15</f>
        <v>645</v>
      </c>
      <c r="G126" s="13">
        <f t="shared" ref="G126:G144" si="26">F126*$O$3</f>
        <v>825.6</v>
      </c>
      <c r="H126" s="13">
        <f t="shared" ref="H126:H144" si="27">F126*$O$4</f>
        <v>496.65000000000003</v>
      </c>
      <c r="I126" s="13">
        <f t="shared" ref="I126:I144" si="28">F126*$O$5</f>
        <v>612.75</v>
      </c>
      <c r="J126" s="13">
        <f t="shared" si="13"/>
        <v>915.9</v>
      </c>
    </row>
    <row r="127" spans="2:10" x14ac:dyDescent="0.3">
      <c r="B127" s="8" t="s">
        <v>414</v>
      </c>
      <c r="C127" s="8" t="s">
        <v>133</v>
      </c>
      <c r="D127" s="8" t="s">
        <v>134</v>
      </c>
      <c r="E127" s="8" t="s">
        <v>132</v>
      </c>
      <c r="F127" s="13">
        <f t="shared" si="25"/>
        <v>780</v>
      </c>
      <c r="G127" s="13">
        <f t="shared" si="26"/>
        <v>998.4</v>
      </c>
      <c r="H127" s="13">
        <f t="shared" si="27"/>
        <v>600.6</v>
      </c>
      <c r="I127" s="13">
        <f t="shared" si="28"/>
        <v>741</v>
      </c>
      <c r="J127" s="13">
        <f t="shared" si="13"/>
        <v>1107.5999999999999</v>
      </c>
    </row>
    <row r="128" spans="2:10" x14ac:dyDescent="0.3">
      <c r="B128" s="8" t="s">
        <v>414</v>
      </c>
      <c r="C128" s="8" t="s">
        <v>135</v>
      </c>
      <c r="D128" s="8" t="s">
        <v>136</v>
      </c>
      <c r="E128" s="8" t="s">
        <v>132</v>
      </c>
      <c r="F128" s="13">
        <f t="shared" si="25"/>
        <v>1155</v>
      </c>
      <c r="G128" s="13">
        <f t="shared" si="26"/>
        <v>1478.4</v>
      </c>
      <c r="H128" s="13">
        <f t="shared" si="27"/>
        <v>889.35</v>
      </c>
      <c r="I128" s="13">
        <f t="shared" si="28"/>
        <v>1097.25</v>
      </c>
      <c r="J128" s="13">
        <f t="shared" si="13"/>
        <v>1640.1</v>
      </c>
    </row>
    <row r="129" spans="2:10" x14ac:dyDescent="0.3">
      <c r="B129" s="8" t="s">
        <v>414</v>
      </c>
      <c r="C129" s="8" t="s">
        <v>137</v>
      </c>
      <c r="D129" s="8" t="s">
        <v>138</v>
      </c>
      <c r="E129" s="8" t="s">
        <v>132</v>
      </c>
      <c r="F129" s="13">
        <f t="shared" si="25"/>
        <v>1380</v>
      </c>
      <c r="G129" s="13">
        <f t="shared" si="26"/>
        <v>1766.4</v>
      </c>
      <c r="H129" s="13">
        <f t="shared" si="27"/>
        <v>1062.6000000000001</v>
      </c>
      <c r="I129" s="13">
        <f t="shared" si="28"/>
        <v>1311</v>
      </c>
      <c r="J129" s="13">
        <f t="shared" si="13"/>
        <v>1959.6</v>
      </c>
    </row>
    <row r="130" spans="2:10" x14ac:dyDescent="0.3">
      <c r="B130" s="8" t="s">
        <v>414</v>
      </c>
      <c r="C130" s="8" t="s">
        <v>139</v>
      </c>
      <c r="D130" s="8" t="s">
        <v>140</v>
      </c>
      <c r="E130" s="8" t="s">
        <v>132</v>
      </c>
      <c r="F130" s="13">
        <f t="shared" si="25"/>
        <v>1800</v>
      </c>
      <c r="G130" s="13">
        <f t="shared" si="26"/>
        <v>2304</v>
      </c>
      <c r="H130" s="13">
        <f t="shared" si="27"/>
        <v>1386</v>
      </c>
      <c r="I130" s="13">
        <f t="shared" si="28"/>
        <v>1710</v>
      </c>
      <c r="J130" s="13">
        <f t="shared" si="13"/>
        <v>2556</v>
      </c>
    </row>
    <row r="131" spans="2:10" x14ac:dyDescent="0.3">
      <c r="B131" s="8" t="s">
        <v>414</v>
      </c>
      <c r="C131" s="8" t="s">
        <v>141</v>
      </c>
      <c r="D131" s="8" t="s">
        <v>142</v>
      </c>
      <c r="E131" s="8" t="s">
        <v>132</v>
      </c>
      <c r="F131" s="13">
        <f t="shared" si="25"/>
        <v>3105</v>
      </c>
      <c r="G131" s="13">
        <f t="shared" si="26"/>
        <v>3974.4</v>
      </c>
      <c r="H131" s="13">
        <f t="shared" si="27"/>
        <v>2390.85</v>
      </c>
      <c r="I131" s="13">
        <f t="shared" si="28"/>
        <v>2949.75</v>
      </c>
      <c r="J131" s="13">
        <f t="shared" si="13"/>
        <v>4409.0999999999995</v>
      </c>
    </row>
    <row r="132" spans="2:10" x14ac:dyDescent="0.3">
      <c r="B132" s="8" t="s">
        <v>414</v>
      </c>
      <c r="C132" s="8" t="s">
        <v>143</v>
      </c>
      <c r="D132" s="8" t="s">
        <v>144</v>
      </c>
      <c r="E132" s="8" t="s">
        <v>132</v>
      </c>
      <c r="F132" s="13">
        <f t="shared" si="25"/>
        <v>3990</v>
      </c>
      <c r="G132" s="13">
        <f t="shared" si="26"/>
        <v>5107.2</v>
      </c>
      <c r="H132" s="13">
        <f t="shared" si="27"/>
        <v>3072.3</v>
      </c>
      <c r="I132" s="13">
        <f t="shared" si="28"/>
        <v>3790.5</v>
      </c>
      <c r="J132" s="13">
        <f t="shared" si="13"/>
        <v>5665.7999999999993</v>
      </c>
    </row>
    <row r="133" spans="2:10" x14ac:dyDescent="0.3">
      <c r="B133" s="8" t="s">
        <v>414</v>
      </c>
      <c r="C133" s="8" t="s">
        <v>145</v>
      </c>
      <c r="D133" s="8" t="s">
        <v>146</v>
      </c>
      <c r="E133" s="8" t="s">
        <v>132</v>
      </c>
      <c r="F133" s="13">
        <f t="shared" si="25"/>
        <v>3180</v>
      </c>
      <c r="G133" s="13">
        <f t="shared" si="26"/>
        <v>4070.4</v>
      </c>
      <c r="H133" s="13">
        <f t="shared" si="27"/>
        <v>2448.6</v>
      </c>
      <c r="I133" s="13">
        <f t="shared" si="28"/>
        <v>3021</v>
      </c>
      <c r="J133" s="13">
        <f t="shared" si="13"/>
        <v>4515.5999999999995</v>
      </c>
    </row>
    <row r="134" spans="2:10" x14ac:dyDescent="0.3">
      <c r="B134" s="8" t="s">
        <v>414</v>
      </c>
      <c r="C134" s="8" t="s">
        <v>147</v>
      </c>
      <c r="D134" s="8" t="s">
        <v>148</v>
      </c>
      <c r="E134" s="8" t="s">
        <v>132</v>
      </c>
      <c r="F134" s="13">
        <f t="shared" si="25"/>
        <v>4080</v>
      </c>
      <c r="G134" s="13">
        <f t="shared" si="26"/>
        <v>5222.4000000000005</v>
      </c>
      <c r="H134" s="13">
        <f t="shared" si="27"/>
        <v>3141.6</v>
      </c>
      <c r="I134" s="13">
        <f t="shared" si="28"/>
        <v>3876</v>
      </c>
      <c r="J134" s="13">
        <f t="shared" si="13"/>
        <v>5793.5999999999995</v>
      </c>
    </row>
    <row r="135" spans="2:10" x14ac:dyDescent="0.3">
      <c r="B135" s="8" t="s">
        <v>414</v>
      </c>
      <c r="C135" s="8" t="s">
        <v>149</v>
      </c>
      <c r="D135" s="8" t="s">
        <v>150</v>
      </c>
      <c r="E135" s="8" t="s">
        <v>132</v>
      </c>
      <c r="F135" s="13">
        <f t="shared" si="25"/>
        <v>4965</v>
      </c>
      <c r="G135" s="13">
        <f t="shared" si="26"/>
        <v>6355.2</v>
      </c>
      <c r="H135" s="13">
        <f t="shared" si="27"/>
        <v>3823.05</v>
      </c>
      <c r="I135" s="13">
        <f t="shared" si="28"/>
        <v>4716.75</v>
      </c>
      <c r="J135" s="13">
        <f t="shared" si="13"/>
        <v>7050.2999999999993</v>
      </c>
    </row>
    <row r="136" spans="2:10" x14ac:dyDescent="0.3">
      <c r="B136" s="8" t="s">
        <v>414</v>
      </c>
      <c r="C136" s="8" t="s">
        <v>151</v>
      </c>
      <c r="D136" s="8" t="s">
        <v>152</v>
      </c>
      <c r="E136" s="8" t="s">
        <v>132</v>
      </c>
      <c r="F136" s="13">
        <f t="shared" si="25"/>
        <v>6165</v>
      </c>
      <c r="G136" s="13">
        <f t="shared" si="26"/>
        <v>7891.2</v>
      </c>
      <c r="H136" s="13">
        <f t="shared" si="27"/>
        <v>4747.05</v>
      </c>
      <c r="I136" s="13">
        <f t="shared" si="28"/>
        <v>5856.75</v>
      </c>
      <c r="J136" s="13">
        <f t="shared" si="13"/>
        <v>8754.2999999999993</v>
      </c>
    </row>
    <row r="137" spans="2:10" x14ac:dyDescent="0.3">
      <c r="B137" s="8" t="s">
        <v>414</v>
      </c>
      <c r="C137" s="8" t="s">
        <v>153</v>
      </c>
      <c r="D137" s="8" t="s">
        <v>154</v>
      </c>
      <c r="E137" s="8" t="s">
        <v>132</v>
      </c>
      <c r="F137" s="13">
        <f t="shared" si="25"/>
        <v>5040</v>
      </c>
      <c r="G137" s="13">
        <f t="shared" si="26"/>
        <v>6451.2</v>
      </c>
      <c r="H137" s="13">
        <f t="shared" si="27"/>
        <v>3880.8</v>
      </c>
      <c r="I137" s="13">
        <f t="shared" si="28"/>
        <v>4788</v>
      </c>
      <c r="J137" s="13">
        <f t="shared" si="13"/>
        <v>7156.7999999999993</v>
      </c>
    </row>
    <row r="138" spans="2:10" x14ac:dyDescent="0.3">
      <c r="B138" s="8" t="s">
        <v>414</v>
      </c>
      <c r="C138" s="8" t="s">
        <v>155</v>
      </c>
      <c r="D138" s="8" t="s">
        <v>156</v>
      </c>
      <c r="E138" s="8" t="s">
        <v>132</v>
      </c>
      <c r="F138" s="13">
        <f t="shared" si="25"/>
        <v>6240</v>
      </c>
      <c r="G138" s="13">
        <f t="shared" si="26"/>
        <v>7987.2</v>
      </c>
      <c r="H138" s="13">
        <f t="shared" si="27"/>
        <v>4804.8</v>
      </c>
      <c r="I138" s="13">
        <f t="shared" si="28"/>
        <v>5928</v>
      </c>
      <c r="J138" s="13">
        <f t="shared" si="13"/>
        <v>8860.7999999999993</v>
      </c>
    </row>
    <row r="139" spans="2:10" x14ac:dyDescent="0.3">
      <c r="B139" s="8" t="s">
        <v>157</v>
      </c>
      <c r="C139" s="8" t="s">
        <v>158</v>
      </c>
      <c r="D139" s="8" t="s">
        <v>159</v>
      </c>
      <c r="E139" s="8" t="s">
        <v>160</v>
      </c>
      <c r="F139" s="13">
        <v>18</v>
      </c>
      <c r="G139" s="13">
        <f t="shared" si="26"/>
        <v>23.04</v>
      </c>
      <c r="H139" s="13">
        <f t="shared" si="27"/>
        <v>13.86</v>
      </c>
      <c r="I139" s="13">
        <f t="shared" si="28"/>
        <v>17.099999999999998</v>
      </c>
      <c r="J139" s="13">
        <f t="shared" si="13"/>
        <v>25.56</v>
      </c>
    </row>
    <row r="140" spans="2:10" x14ac:dyDescent="0.3">
      <c r="B140" s="8" t="s">
        <v>157</v>
      </c>
      <c r="C140" s="8" t="s">
        <v>161</v>
      </c>
      <c r="D140" s="8" t="s">
        <v>162</v>
      </c>
      <c r="E140" s="8" t="s">
        <v>160</v>
      </c>
      <c r="F140" s="13">
        <v>53</v>
      </c>
      <c r="G140" s="13">
        <f t="shared" si="26"/>
        <v>67.84</v>
      </c>
      <c r="H140" s="13">
        <f t="shared" si="27"/>
        <v>40.81</v>
      </c>
      <c r="I140" s="13">
        <f t="shared" si="28"/>
        <v>50.349999999999994</v>
      </c>
      <c r="J140" s="13">
        <f t="shared" si="13"/>
        <v>75.259999999999991</v>
      </c>
    </row>
    <row r="141" spans="2:10" x14ac:dyDescent="0.3">
      <c r="B141" s="8" t="s">
        <v>157</v>
      </c>
      <c r="C141" s="8" t="s">
        <v>163</v>
      </c>
      <c r="D141" s="8" t="s">
        <v>164</v>
      </c>
      <c r="E141" s="8" t="s">
        <v>160</v>
      </c>
      <c r="F141" s="13">
        <v>88</v>
      </c>
      <c r="G141" s="13">
        <f t="shared" si="26"/>
        <v>112.64</v>
      </c>
      <c r="H141" s="13">
        <f t="shared" si="27"/>
        <v>67.760000000000005</v>
      </c>
      <c r="I141" s="13">
        <f t="shared" si="28"/>
        <v>83.6</v>
      </c>
      <c r="J141" s="13">
        <f t="shared" si="13"/>
        <v>124.96</v>
      </c>
    </row>
    <row r="142" spans="2:10" x14ac:dyDescent="0.3">
      <c r="B142" s="8" t="s">
        <v>157</v>
      </c>
      <c r="C142" s="8" t="s">
        <v>165</v>
      </c>
      <c r="D142" s="8" t="s">
        <v>166</v>
      </c>
      <c r="E142" s="8" t="s">
        <v>167</v>
      </c>
      <c r="F142" s="13">
        <v>179</v>
      </c>
      <c r="G142" s="13">
        <f t="shared" si="26"/>
        <v>229.12</v>
      </c>
      <c r="H142" s="13">
        <f t="shared" si="27"/>
        <v>137.83000000000001</v>
      </c>
      <c r="I142" s="13">
        <f t="shared" si="28"/>
        <v>170.04999999999998</v>
      </c>
      <c r="J142" s="13">
        <f t="shared" ref="J142:J144" si="29">F142*$O$6</f>
        <v>254.17999999999998</v>
      </c>
    </row>
    <row r="143" spans="2:10" x14ac:dyDescent="0.3">
      <c r="B143" s="8" t="s">
        <v>157</v>
      </c>
      <c r="C143" s="8" t="s">
        <v>168</v>
      </c>
      <c r="D143" s="8" t="s">
        <v>169</v>
      </c>
      <c r="E143" s="8" t="s">
        <v>167</v>
      </c>
      <c r="F143" s="13">
        <v>529</v>
      </c>
      <c r="G143" s="13">
        <f t="shared" si="26"/>
        <v>677.12</v>
      </c>
      <c r="H143" s="13">
        <f t="shared" si="27"/>
        <v>407.33</v>
      </c>
      <c r="I143" s="13">
        <f t="shared" si="28"/>
        <v>502.54999999999995</v>
      </c>
      <c r="J143" s="13">
        <f t="shared" si="29"/>
        <v>751.18</v>
      </c>
    </row>
    <row r="144" spans="2:10" x14ac:dyDescent="0.3">
      <c r="B144" s="8" t="s">
        <v>157</v>
      </c>
      <c r="C144" s="8" t="s">
        <v>170</v>
      </c>
      <c r="D144" s="8" t="s">
        <v>171</v>
      </c>
      <c r="E144" s="8" t="s">
        <v>167</v>
      </c>
      <c r="F144" s="13">
        <v>879</v>
      </c>
      <c r="G144" s="13">
        <f t="shared" si="26"/>
        <v>1125.1200000000001</v>
      </c>
      <c r="H144" s="13">
        <f t="shared" si="27"/>
        <v>676.83</v>
      </c>
      <c r="I144" s="13">
        <f t="shared" si="28"/>
        <v>835.05</v>
      </c>
      <c r="J144" s="13">
        <f t="shared" si="29"/>
        <v>1248.1799999999998</v>
      </c>
    </row>
    <row r="145" spans="2:10" x14ac:dyDescent="0.3">
      <c r="B145" s="8" t="s">
        <v>157</v>
      </c>
      <c r="C145" s="8" t="s">
        <v>454</v>
      </c>
      <c r="D145" s="8" t="s">
        <v>455</v>
      </c>
      <c r="E145" s="8" t="s">
        <v>456</v>
      </c>
      <c r="F145" s="13">
        <v>997.73</v>
      </c>
      <c r="G145" s="13">
        <f t="shared" ref="G145:G154" si="30">F145*$O$3</f>
        <v>1277.0944</v>
      </c>
      <c r="H145" s="13">
        <f t="shared" ref="H145:H154" si="31">F145*$O$4</f>
        <v>768.25210000000004</v>
      </c>
      <c r="I145" s="13">
        <f t="shared" ref="I145:I154" si="32">F145*$O$5</f>
        <v>947.84349999999995</v>
      </c>
      <c r="J145" s="13">
        <f t="shared" ref="J145:J153" si="33">F145*$O$6</f>
        <v>1416.7765999999999</v>
      </c>
    </row>
    <row r="146" spans="2:10" x14ac:dyDescent="0.3">
      <c r="B146" s="8" t="s">
        <v>157</v>
      </c>
      <c r="C146" s="8" t="s">
        <v>457</v>
      </c>
      <c r="D146" s="8" t="s">
        <v>458</v>
      </c>
      <c r="E146" s="8" t="s">
        <v>459</v>
      </c>
      <c r="F146" s="13">
        <v>79.55</v>
      </c>
      <c r="G146" s="13">
        <f t="shared" si="30"/>
        <v>101.824</v>
      </c>
      <c r="H146" s="13">
        <f t="shared" si="31"/>
        <v>61.253500000000003</v>
      </c>
      <c r="I146" s="13">
        <f t="shared" si="32"/>
        <v>75.572499999999991</v>
      </c>
      <c r="J146" s="13">
        <f t="shared" si="33"/>
        <v>112.96099999999998</v>
      </c>
    </row>
    <row r="147" spans="2:10" x14ac:dyDescent="0.3">
      <c r="B147" s="8" t="s">
        <v>157</v>
      </c>
      <c r="C147" s="8" t="s">
        <v>460</v>
      </c>
      <c r="D147" s="8" t="s">
        <v>461</v>
      </c>
      <c r="E147" s="8" t="s">
        <v>462</v>
      </c>
      <c r="F147" s="13">
        <v>166.67</v>
      </c>
      <c r="G147" s="13">
        <f t="shared" si="30"/>
        <v>213.33759999999998</v>
      </c>
      <c r="H147" s="13">
        <f t="shared" si="31"/>
        <v>128.33589999999998</v>
      </c>
      <c r="I147" s="13">
        <f t="shared" si="32"/>
        <v>158.33649999999997</v>
      </c>
      <c r="J147" s="13">
        <f t="shared" si="33"/>
        <v>236.67139999999998</v>
      </c>
    </row>
    <row r="148" spans="2:10" x14ac:dyDescent="0.3">
      <c r="B148" s="8" t="s">
        <v>157</v>
      </c>
      <c r="C148" s="8" t="s">
        <v>463</v>
      </c>
      <c r="D148" s="8" t="s">
        <v>177</v>
      </c>
      <c r="E148" s="8" t="s">
        <v>464</v>
      </c>
      <c r="F148" s="13">
        <v>143.94</v>
      </c>
      <c r="G148" s="13">
        <f t="shared" si="30"/>
        <v>184.2432</v>
      </c>
      <c r="H148" s="13">
        <f t="shared" si="31"/>
        <v>110.8338</v>
      </c>
      <c r="I148" s="13">
        <f t="shared" si="32"/>
        <v>136.74299999999999</v>
      </c>
      <c r="J148" s="13">
        <f t="shared" si="33"/>
        <v>204.39479999999998</v>
      </c>
    </row>
    <row r="149" spans="2:10" x14ac:dyDescent="0.3">
      <c r="B149" s="8" t="s">
        <v>157</v>
      </c>
      <c r="C149" s="8" t="s">
        <v>465</v>
      </c>
      <c r="D149" s="8" t="s">
        <v>466</v>
      </c>
      <c r="E149" s="8" t="s">
        <v>467</v>
      </c>
      <c r="F149" s="13">
        <v>2840.91</v>
      </c>
      <c r="G149" s="13">
        <f t="shared" si="30"/>
        <v>3636.3647999999998</v>
      </c>
      <c r="H149" s="13">
        <f t="shared" si="31"/>
        <v>2187.5007000000001</v>
      </c>
      <c r="I149" s="13">
        <f t="shared" si="32"/>
        <v>2698.8644999999997</v>
      </c>
      <c r="J149" s="13">
        <f t="shared" si="33"/>
        <v>4034.0921999999996</v>
      </c>
    </row>
    <row r="150" spans="2:10" x14ac:dyDescent="0.3">
      <c r="B150" s="8" t="s">
        <v>157</v>
      </c>
      <c r="C150" s="8" t="s">
        <v>468</v>
      </c>
      <c r="D150" s="8" t="s">
        <v>469</v>
      </c>
      <c r="E150" s="8" t="s">
        <v>470</v>
      </c>
      <c r="F150" s="13">
        <v>10227.27</v>
      </c>
      <c r="G150" s="13">
        <f t="shared" si="30"/>
        <v>13090.9056</v>
      </c>
      <c r="H150" s="13">
        <f t="shared" si="31"/>
        <v>7874.9979000000003</v>
      </c>
      <c r="I150" s="13">
        <f t="shared" si="32"/>
        <v>9715.9064999999991</v>
      </c>
      <c r="J150" s="13">
        <f t="shared" si="33"/>
        <v>14522.723400000001</v>
      </c>
    </row>
    <row r="151" spans="2:10" x14ac:dyDescent="0.3">
      <c r="B151" s="8" t="s">
        <v>157</v>
      </c>
      <c r="C151" s="8" t="s">
        <v>471</v>
      </c>
      <c r="D151" s="8" t="s">
        <v>472</v>
      </c>
      <c r="E151" s="8" t="s">
        <v>473</v>
      </c>
      <c r="F151" s="13">
        <v>52.09</v>
      </c>
      <c r="G151" s="13">
        <f t="shared" si="30"/>
        <v>66.675200000000004</v>
      </c>
      <c r="H151" s="13">
        <f t="shared" si="31"/>
        <v>40.109300000000005</v>
      </c>
      <c r="I151" s="13">
        <f t="shared" si="32"/>
        <v>49.485500000000002</v>
      </c>
      <c r="J151" s="13">
        <f t="shared" si="33"/>
        <v>73.967799999999997</v>
      </c>
    </row>
    <row r="152" spans="2:10" x14ac:dyDescent="0.3">
      <c r="B152" s="8" t="s">
        <v>157</v>
      </c>
      <c r="C152" s="8" t="s">
        <v>474</v>
      </c>
      <c r="D152" s="8" t="s">
        <v>475</v>
      </c>
      <c r="E152" s="8" t="s">
        <v>476</v>
      </c>
      <c r="F152" s="13">
        <v>126.73</v>
      </c>
      <c r="G152" s="13">
        <f t="shared" si="30"/>
        <v>162.21440000000001</v>
      </c>
      <c r="H152" s="13">
        <f t="shared" si="31"/>
        <v>97.582100000000011</v>
      </c>
      <c r="I152" s="13">
        <f t="shared" si="32"/>
        <v>120.3935</v>
      </c>
      <c r="J152" s="13">
        <f t="shared" si="33"/>
        <v>179.95660000000001</v>
      </c>
    </row>
    <row r="153" spans="2:10" x14ac:dyDescent="0.3">
      <c r="B153" s="8" t="s">
        <v>157</v>
      </c>
      <c r="C153" s="8" t="s">
        <v>477</v>
      </c>
      <c r="D153" s="8" t="s">
        <v>424</v>
      </c>
      <c r="E153" s="8" t="s">
        <v>478</v>
      </c>
      <c r="F153" s="13">
        <v>143.94</v>
      </c>
      <c r="G153" s="13">
        <f t="shared" si="30"/>
        <v>184.2432</v>
      </c>
      <c r="H153" s="13">
        <f t="shared" si="31"/>
        <v>110.8338</v>
      </c>
      <c r="I153" s="13">
        <f t="shared" si="32"/>
        <v>136.74299999999999</v>
      </c>
      <c r="J153" s="13">
        <f t="shared" si="33"/>
        <v>204.39479999999998</v>
      </c>
    </row>
    <row r="154" spans="2:10" x14ac:dyDescent="0.3">
      <c r="B154" s="8" t="s">
        <v>157</v>
      </c>
      <c r="C154" s="8" t="s">
        <v>479</v>
      </c>
      <c r="D154" s="8" t="s">
        <v>480</v>
      </c>
      <c r="E154" s="8" t="s">
        <v>481</v>
      </c>
      <c r="F154" s="13">
        <v>2840.91</v>
      </c>
      <c r="G154" s="13">
        <f t="shared" si="30"/>
        <v>3636.3647999999998</v>
      </c>
      <c r="H154" s="13">
        <f t="shared" si="31"/>
        <v>2187.5007000000001</v>
      </c>
      <c r="I154" s="13">
        <f t="shared" si="32"/>
        <v>2698.8644999999997</v>
      </c>
      <c r="J154" s="13">
        <f>F154*$O$6</f>
        <v>4034.0921999999996</v>
      </c>
    </row>
    <row r="155" spans="2:10" x14ac:dyDescent="0.3">
      <c r="B155" s="8" t="s">
        <v>157</v>
      </c>
      <c r="C155" s="8" t="s">
        <v>482</v>
      </c>
      <c r="D155" s="8" t="s">
        <v>483</v>
      </c>
      <c r="E155" s="8" t="s">
        <v>484</v>
      </c>
      <c r="F155" s="13">
        <v>10227.27</v>
      </c>
      <c r="G155" s="13">
        <f t="shared" ref="G155:G208" si="34">F155*$O$3</f>
        <v>13090.9056</v>
      </c>
      <c r="H155" s="13">
        <f t="shared" ref="H155:H208" si="35">F155*$O$4</f>
        <v>7874.9979000000003</v>
      </c>
      <c r="I155" s="13">
        <f t="shared" ref="I155:I208" si="36">F155*$O$5</f>
        <v>9715.9064999999991</v>
      </c>
      <c r="J155" s="13">
        <f t="shared" ref="J155:J208" si="37">F155*$O$6</f>
        <v>14522.723400000001</v>
      </c>
    </row>
    <row r="156" spans="2:10" x14ac:dyDescent="0.3">
      <c r="B156" s="8" t="s">
        <v>157</v>
      </c>
      <c r="C156" s="8" t="s">
        <v>485</v>
      </c>
      <c r="D156" s="8" t="s">
        <v>486</v>
      </c>
      <c r="E156" s="8" t="s">
        <v>487</v>
      </c>
      <c r="F156" s="13">
        <v>68</v>
      </c>
      <c r="G156" s="13">
        <f t="shared" si="34"/>
        <v>87.04</v>
      </c>
      <c r="H156" s="13">
        <f t="shared" si="35"/>
        <v>52.36</v>
      </c>
      <c r="I156" s="13">
        <f t="shared" si="36"/>
        <v>64.599999999999994</v>
      </c>
      <c r="J156" s="13">
        <f t="shared" si="37"/>
        <v>96.56</v>
      </c>
    </row>
    <row r="157" spans="2:10" x14ac:dyDescent="0.3">
      <c r="B157" s="8" t="s">
        <v>157</v>
      </c>
      <c r="C157" s="8" t="s">
        <v>488</v>
      </c>
      <c r="D157" s="8" t="s">
        <v>489</v>
      </c>
      <c r="E157" s="8" t="s">
        <v>490</v>
      </c>
      <c r="F157" s="13">
        <v>158.55000000000001</v>
      </c>
      <c r="G157" s="13">
        <f t="shared" si="34"/>
        <v>202.94400000000002</v>
      </c>
      <c r="H157" s="13">
        <f t="shared" si="35"/>
        <v>122.08350000000002</v>
      </c>
      <c r="I157" s="13">
        <f t="shared" si="36"/>
        <v>150.6225</v>
      </c>
      <c r="J157" s="13">
        <f t="shared" si="37"/>
        <v>225.14099999999999</v>
      </c>
    </row>
    <row r="158" spans="2:10" x14ac:dyDescent="0.3">
      <c r="B158" s="8" t="s">
        <v>157</v>
      </c>
      <c r="C158" s="8" t="s">
        <v>491</v>
      </c>
      <c r="D158" s="8" t="s">
        <v>176</v>
      </c>
      <c r="E158" s="8" t="s">
        <v>492</v>
      </c>
      <c r="F158" s="13">
        <v>128.03</v>
      </c>
      <c r="G158" s="13">
        <f t="shared" si="34"/>
        <v>163.8784</v>
      </c>
      <c r="H158" s="13">
        <f t="shared" si="35"/>
        <v>98.583100000000002</v>
      </c>
      <c r="I158" s="13">
        <f t="shared" si="36"/>
        <v>121.62849999999999</v>
      </c>
      <c r="J158" s="13">
        <f t="shared" si="37"/>
        <v>181.80259999999998</v>
      </c>
    </row>
    <row r="159" spans="2:10" x14ac:dyDescent="0.3">
      <c r="B159" s="8" t="s">
        <v>157</v>
      </c>
      <c r="C159" s="8" t="s">
        <v>493</v>
      </c>
      <c r="D159" s="8" t="s">
        <v>494</v>
      </c>
      <c r="E159" s="8" t="s">
        <v>495</v>
      </c>
      <c r="F159" s="13">
        <v>2443.1799999999998</v>
      </c>
      <c r="G159" s="13">
        <f t="shared" si="34"/>
        <v>3127.2703999999999</v>
      </c>
      <c r="H159" s="13">
        <f t="shared" si="35"/>
        <v>1881.2485999999999</v>
      </c>
      <c r="I159" s="13">
        <f t="shared" si="36"/>
        <v>2321.0209999999997</v>
      </c>
      <c r="J159" s="13">
        <f t="shared" si="37"/>
        <v>3469.3155999999994</v>
      </c>
    </row>
    <row r="160" spans="2:10" x14ac:dyDescent="0.3">
      <c r="B160" s="8" t="s">
        <v>157</v>
      </c>
      <c r="C160" s="8" t="s">
        <v>496</v>
      </c>
      <c r="D160" s="8" t="s">
        <v>497</v>
      </c>
      <c r="E160" s="8" t="s">
        <v>498</v>
      </c>
      <c r="F160" s="13">
        <v>8795.4500000000007</v>
      </c>
      <c r="G160" s="13">
        <f t="shared" si="34"/>
        <v>11258.176000000001</v>
      </c>
      <c r="H160" s="13">
        <f t="shared" si="35"/>
        <v>6772.4965000000011</v>
      </c>
      <c r="I160" s="13">
        <f t="shared" si="36"/>
        <v>8355.6774999999998</v>
      </c>
      <c r="J160" s="13">
        <f t="shared" si="37"/>
        <v>12489.539000000001</v>
      </c>
    </row>
    <row r="161" spans="2:10" x14ac:dyDescent="0.3">
      <c r="B161" s="8" t="s">
        <v>157</v>
      </c>
      <c r="C161" s="8" t="s">
        <v>499</v>
      </c>
      <c r="D161" s="8" t="s">
        <v>500</v>
      </c>
      <c r="E161" s="8" t="s">
        <v>501</v>
      </c>
      <c r="F161" s="13">
        <v>52.09</v>
      </c>
      <c r="G161" s="13">
        <f t="shared" si="34"/>
        <v>66.675200000000004</v>
      </c>
      <c r="H161" s="13">
        <f t="shared" si="35"/>
        <v>40.109300000000005</v>
      </c>
      <c r="I161" s="13">
        <f t="shared" si="36"/>
        <v>49.485500000000002</v>
      </c>
      <c r="J161" s="13">
        <f t="shared" si="37"/>
        <v>73.967799999999997</v>
      </c>
    </row>
    <row r="162" spans="2:10" x14ac:dyDescent="0.3">
      <c r="B162" s="8" t="s">
        <v>157</v>
      </c>
      <c r="C162" s="8" t="s">
        <v>502</v>
      </c>
      <c r="D162" s="8" t="s">
        <v>503</v>
      </c>
      <c r="E162" s="8" t="s">
        <v>504</v>
      </c>
      <c r="F162" s="13">
        <v>126.73</v>
      </c>
      <c r="G162" s="13">
        <f t="shared" si="34"/>
        <v>162.21440000000001</v>
      </c>
      <c r="H162" s="13">
        <f t="shared" si="35"/>
        <v>97.582100000000011</v>
      </c>
      <c r="I162" s="13">
        <f t="shared" si="36"/>
        <v>120.3935</v>
      </c>
      <c r="J162" s="13">
        <f t="shared" si="37"/>
        <v>179.95660000000001</v>
      </c>
    </row>
    <row r="163" spans="2:10" x14ac:dyDescent="0.3">
      <c r="B163" s="8" t="s">
        <v>157</v>
      </c>
      <c r="C163" s="8" t="s">
        <v>505</v>
      </c>
      <c r="D163" s="8" t="s">
        <v>173</v>
      </c>
      <c r="E163" s="8" t="s">
        <v>506</v>
      </c>
      <c r="F163" s="13">
        <v>128.03</v>
      </c>
      <c r="G163" s="13">
        <f t="shared" si="34"/>
        <v>163.8784</v>
      </c>
      <c r="H163" s="13">
        <f t="shared" si="35"/>
        <v>98.583100000000002</v>
      </c>
      <c r="I163" s="13">
        <f t="shared" si="36"/>
        <v>121.62849999999999</v>
      </c>
      <c r="J163" s="13">
        <f t="shared" si="37"/>
        <v>181.80259999999998</v>
      </c>
    </row>
    <row r="164" spans="2:10" x14ac:dyDescent="0.3">
      <c r="B164" s="8" t="s">
        <v>157</v>
      </c>
      <c r="C164" s="8" t="s">
        <v>507</v>
      </c>
      <c r="D164" s="8" t="s">
        <v>508</v>
      </c>
      <c r="E164" s="8" t="s">
        <v>509</v>
      </c>
      <c r="F164" s="13">
        <v>2443.1799999999998</v>
      </c>
      <c r="G164" s="13">
        <f t="shared" si="34"/>
        <v>3127.2703999999999</v>
      </c>
      <c r="H164" s="13">
        <f t="shared" si="35"/>
        <v>1881.2485999999999</v>
      </c>
      <c r="I164" s="13">
        <f t="shared" si="36"/>
        <v>2321.0209999999997</v>
      </c>
      <c r="J164" s="13">
        <f t="shared" si="37"/>
        <v>3469.3155999999994</v>
      </c>
    </row>
    <row r="165" spans="2:10" x14ac:dyDescent="0.3">
      <c r="B165" s="8" t="s">
        <v>157</v>
      </c>
      <c r="C165" s="8" t="s">
        <v>510</v>
      </c>
      <c r="D165" s="8" t="s">
        <v>511</v>
      </c>
      <c r="E165" s="8" t="s">
        <v>512</v>
      </c>
      <c r="F165" s="13">
        <v>8795.4500000000007</v>
      </c>
      <c r="G165" s="13">
        <f t="shared" si="34"/>
        <v>11258.176000000001</v>
      </c>
      <c r="H165" s="13">
        <f t="shared" si="35"/>
        <v>6772.4965000000011</v>
      </c>
      <c r="I165" s="13">
        <f t="shared" si="36"/>
        <v>8355.6774999999998</v>
      </c>
      <c r="J165" s="13">
        <f t="shared" si="37"/>
        <v>12489.539000000001</v>
      </c>
    </row>
    <row r="166" spans="2:10" x14ac:dyDescent="0.3">
      <c r="B166" s="8" t="s">
        <v>157</v>
      </c>
      <c r="C166" s="8" t="s">
        <v>513</v>
      </c>
      <c r="D166" s="8" t="s">
        <v>514</v>
      </c>
      <c r="E166" s="8" t="s">
        <v>515</v>
      </c>
      <c r="F166" s="13">
        <v>52.09</v>
      </c>
      <c r="G166" s="13">
        <f t="shared" si="34"/>
        <v>66.675200000000004</v>
      </c>
      <c r="H166" s="13">
        <f t="shared" si="35"/>
        <v>40.109300000000005</v>
      </c>
      <c r="I166" s="13">
        <f t="shared" si="36"/>
        <v>49.485500000000002</v>
      </c>
      <c r="J166" s="13">
        <f t="shared" si="37"/>
        <v>73.967799999999997</v>
      </c>
    </row>
    <row r="167" spans="2:10" x14ac:dyDescent="0.3">
      <c r="B167" s="8" t="s">
        <v>157</v>
      </c>
      <c r="C167" s="8" t="s">
        <v>516</v>
      </c>
      <c r="D167" s="8" t="s">
        <v>517</v>
      </c>
      <c r="E167" s="8" t="s">
        <v>518</v>
      </c>
      <c r="F167" s="13">
        <v>126.73</v>
      </c>
      <c r="G167" s="13">
        <f t="shared" si="34"/>
        <v>162.21440000000001</v>
      </c>
      <c r="H167" s="13">
        <f t="shared" si="35"/>
        <v>97.582100000000011</v>
      </c>
      <c r="I167" s="13">
        <f t="shared" si="36"/>
        <v>120.3935</v>
      </c>
      <c r="J167" s="13">
        <f t="shared" si="37"/>
        <v>179.95660000000001</v>
      </c>
    </row>
    <row r="168" spans="2:10" x14ac:dyDescent="0.3">
      <c r="B168" s="8" t="s">
        <v>157</v>
      </c>
      <c r="C168" s="8" t="s">
        <v>519</v>
      </c>
      <c r="D168" s="8" t="s">
        <v>175</v>
      </c>
      <c r="E168" s="8" t="s">
        <v>520</v>
      </c>
      <c r="F168" s="13">
        <v>128.03</v>
      </c>
      <c r="G168" s="13">
        <f t="shared" si="34"/>
        <v>163.8784</v>
      </c>
      <c r="H168" s="13">
        <f t="shared" si="35"/>
        <v>98.583100000000002</v>
      </c>
      <c r="I168" s="13">
        <f t="shared" si="36"/>
        <v>121.62849999999999</v>
      </c>
      <c r="J168" s="13">
        <f t="shared" si="37"/>
        <v>181.80259999999998</v>
      </c>
    </row>
    <row r="169" spans="2:10" x14ac:dyDescent="0.3">
      <c r="B169" s="8" t="s">
        <v>157</v>
      </c>
      <c r="C169" s="8" t="s">
        <v>521</v>
      </c>
      <c r="D169" s="8" t="s">
        <v>522</v>
      </c>
      <c r="E169" s="8" t="s">
        <v>523</v>
      </c>
      <c r="F169" s="13">
        <v>2443.1799999999998</v>
      </c>
      <c r="G169" s="13">
        <f t="shared" si="34"/>
        <v>3127.2703999999999</v>
      </c>
      <c r="H169" s="13">
        <f t="shared" si="35"/>
        <v>1881.2485999999999</v>
      </c>
      <c r="I169" s="13">
        <f t="shared" si="36"/>
        <v>2321.0209999999997</v>
      </c>
      <c r="J169" s="13">
        <f t="shared" si="37"/>
        <v>3469.3155999999994</v>
      </c>
    </row>
    <row r="170" spans="2:10" x14ac:dyDescent="0.3">
      <c r="B170" s="8" t="s">
        <v>157</v>
      </c>
      <c r="C170" s="8" t="s">
        <v>524</v>
      </c>
      <c r="D170" s="8" t="s">
        <v>525</v>
      </c>
      <c r="E170" s="8" t="s">
        <v>526</v>
      </c>
      <c r="F170" s="13">
        <v>8795.4500000000007</v>
      </c>
      <c r="G170" s="13">
        <f t="shared" si="34"/>
        <v>11258.176000000001</v>
      </c>
      <c r="H170" s="13">
        <f t="shared" si="35"/>
        <v>6772.4965000000011</v>
      </c>
      <c r="I170" s="13">
        <f t="shared" si="36"/>
        <v>8355.6774999999998</v>
      </c>
      <c r="J170" s="13">
        <f t="shared" si="37"/>
        <v>12489.539000000001</v>
      </c>
    </row>
    <row r="171" spans="2:10" x14ac:dyDescent="0.3">
      <c r="B171" s="8" t="s">
        <v>157</v>
      </c>
      <c r="C171" s="8" t="s">
        <v>527</v>
      </c>
      <c r="D171" s="8" t="s">
        <v>528</v>
      </c>
      <c r="E171" s="8" t="s">
        <v>529</v>
      </c>
      <c r="F171" s="13">
        <v>52.09</v>
      </c>
      <c r="G171" s="13">
        <f t="shared" si="34"/>
        <v>66.675200000000004</v>
      </c>
      <c r="H171" s="13">
        <f t="shared" si="35"/>
        <v>40.109300000000005</v>
      </c>
      <c r="I171" s="13">
        <f t="shared" si="36"/>
        <v>49.485500000000002</v>
      </c>
      <c r="J171" s="13">
        <f t="shared" si="37"/>
        <v>73.967799999999997</v>
      </c>
    </row>
    <row r="172" spans="2:10" x14ac:dyDescent="0.3">
      <c r="B172" s="8" t="s">
        <v>157</v>
      </c>
      <c r="C172" s="8" t="s">
        <v>530</v>
      </c>
      <c r="D172" s="8" t="s">
        <v>531</v>
      </c>
      <c r="E172" s="8" t="s">
        <v>532</v>
      </c>
      <c r="F172" s="13">
        <v>126.73</v>
      </c>
      <c r="G172" s="13">
        <f t="shared" si="34"/>
        <v>162.21440000000001</v>
      </c>
      <c r="H172" s="13">
        <f t="shared" si="35"/>
        <v>97.582100000000011</v>
      </c>
      <c r="I172" s="13">
        <f t="shared" si="36"/>
        <v>120.3935</v>
      </c>
      <c r="J172" s="13">
        <f t="shared" si="37"/>
        <v>179.95660000000001</v>
      </c>
    </row>
    <row r="173" spans="2:10" x14ac:dyDescent="0.3">
      <c r="B173" s="8" t="s">
        <v>157</v>
      </c>
      <c r="C173" s="8" t="s">
        <v>533</v>
      </c>
      <c r="D173" s="8" t="s">
        <v>174</v>
      </c>
      <c r="E173" s="8" t="s">
        <v>534</v>
      </c>
      <c r="F173" s="13">
        <v>153.03</v>
      </c>
      <c r="G173" s="13">
        <f t="shared" si="34"/>
        <v>195.8784</v>
      </c>
      <c r="H173" s="13">
        <f t="shared" si="35"/>
        <v>117.8331</v>
      </c>
      <c r="I173" s="13">
        <f t="shared" si="36"/>
        <v>145.3785</v>
      </c>
      <c r="J173" s="13">
        <f t="shared" si="37"/>
        <v>217.30259999999998</v>
      </c>
    </row>
    <row r="174" spans="2:10" x14ac:dyDescent="0.3">
      <c r="B174" s="8" t="s">
        <v>157</v>
      </c>
      <c r="C174" s="8" t="s">
        <v>535</v>
      </c>
      <c r="D174" s="8" t="s">
        <v>536</v>
      </c>
      <c r="E174" s="8" t="s">
        <v>537</v>
      </c>
      <c r="F174" s="13">
        <v>3068.18</v>
      </c>
      <c r="G174" s="13">
        <f t="shared" si="34"/>
        <v>3927.2703999999999</v>
      </c>
      <c r="H174" s="13">
        <f t="shared" si="35"/>
        <v>2362.4985999999999</v>
      </c>
      <c r="I174" s="13">
        <f t="shared" si="36"/>
        <v>2914.7709999999997</v>
      </c>
      <c r="J174" s="13">
        <f t="shared" si="37"/>
        <v>4356.8155999999999</v>
      </c>
    </row>
    <row r="175" spans="2:10" x14ac:dyDescent="0.3">
      <c r="B175" s="8" t="s">
        <v>157</v>
      </c>
      <c r="C175" s="8" t="s">
        <v>538</v>
      </c>
      <c r="D175" s="8" t="s">
        <v>539</v>
      </c>
      <c r="E175" s="8" t="s">
        <v>540</v>
      </c>
      <c r="F175" s="13">
        <v>11045.45</v>
      </c>
      <c r="G175" s="13">
        <f t="shared" si="34"/>
        <v>14138.176000000001</v>
      </c>
      <c r="H175" s="13">
        <f t="shared" si="35"/>
        <v>8504.9965000000011</v>
      </c>
      <c r="I175" s="13">
        <f t="shared" si="36"/>
        <v>10493.1775</v>
      </c>
      <c r="J175" s="13">
        <f t="shared" si="37"/>
        <v>15684.539000000001</v>
      </c>
    </row>
    <row r="176" spans="2:10" x14ac:dyDescent="0.3">
      <c r="B176" s="8" t="s">
        <v>157</v>
      </c>
      <c r="C176" s="8" t="s">
        <v>541</v>
      </c>
      <c r="D176" s="8" t="s">
        <v>542</v>
      </c>
      <c r="E176" s="8" t="s">
        <v>543</v>
      </c>
      <c r="F176" s="13">
        <v>52.09</v>
      </c>
      <c r="G176" s="13">
        <f t="shared" si="34"/>
        <v>66.675200000000004</v>
      </c>
      <c r="H176" s="13">
        <f t="shared" si="35"/>
        <v>40.109300000000005</v>
      </c>
      <c r="I176" s="13">
        <f t="shared" si="36"/>
        <v>49.485500000000002</v>
      </c>
      <c r="J176" s="13">
        <f t="shared" si="37"/>
        <v>73.967799999999997</v>
      </c>
    </row>
    <row r="177" spans="2:10" x14ac:dyDescent="0.3">
      <c r="B177" s="8" t="s">
        <v>157</v>
      </c>
      <c r="C177" s="8" t="s">
        <v>544</v>
      </c>
      <c r="D177" s="8" t="s">
        <v>545</v>
      </c>
      <c r="E177" s="8" t="s">
        <v>546</v>
      </c>
      <c r="F177" s="13">
        <v>126.73</v>
      </c>
      <c r="G177" s="13">
        <f t="shared" si="34"/>
        <v>162.21440000000001</v>
      </c>
      <c r="H177" s="13">
        <f t="shared" si="35"/>
        <v>97.582100000000011</v>
      </c>
      <c r="I177" s="13">
        <f t="shared" si="36"/>
        <v>120.3935</v>
      </c>
      <c r="J177" s="13">
        <f t="shared" si="37"/>
        <v>179.95660000000001</v>
      </c>
    </row>
    <row r="178" spans="2:10" x14ac:dyDescent="0.3">
      <c r="B178" s="8" t="s">
        <v>157</v>
      </c>
      <c r="C178" s="8" t="s">
        <v>547</v>
      </c>
      <c r="D178" s="8" t="s">
        <v>172</v>
      </c>
      <c r="E178" s="8" t="s">
        <v>548</v>
      </c>
      <c r="F178" s="13">
        <v>143.94</v>
      </c>
      <c r="G178" s="13">
        <f t="shared" si="34"/>
        <v>184.2432</v>
      </c>
      <c r="H178" s="13">
        <f t="shared" si="35"/>
        <v>110.8338</v>
      </c>
      <c r="I178" s="13">
        <f t="shared" si="36"/>
        <v>136.74299999999999</v>
      </c>
      <c r="J178" s="13">
        <f t="shared" si="37"/>
        <v>204.39479999999998</v>
      </c>
    </row>
    <row r="179" spans="2:10" x14ac:dyDescent="0.3">
      <c r="B179" s="8" t="s">
        <v>157</v>
      </c>
      <c r="C179" s="8" t="s">
        <v>549</v>
      </c>
      <c r="D179" s="8" t="s">
        <v>550</v>
      </c>
      <c r="E179" s="8" t="s">
        <v>551</v>
      </c>
      <c r="F179" s="13">
        <v>2840.91</v>
      </c>
      <c r="G179" s="13">
        <f t="shared" si="34"/>
        <v>3636.3647999999998</v>
      </c>
      <c r="H179" s="13">
        <f t="shared" si="35"/>
        <v>2187.5007000000001</v>
      </c>
      <c r="I179" s="13">
        <f t="shared" si="36"/>
        <v>2698.8644999999997</v>
      </c>
      <c r="J179" s="13">
        <f t="shared" si="37"/>
        <v>4034.0921999999996</v>
      </c>
    </row>
    <row r="180" spans="2:10" x14ac:dyDescent="0.3">
      <c r="B180" s="8" t="s">
        <v>157</v>
      </c>
      <c r="C180" s="8" t="s">
        <v>552</v>
      </c>
      <c r="D180" s="8" t="s">
        <v>553</v>
      </c>
      <c r="E180" s="8" t="s">
        <v>554</v>
      </c>
      <c r="F180" s="13">
        <v>52.09</v>
      </c>
      <c r="G180" s="13">
        <f t="shared" si="34"/>
        <v>66.675200000000004</v>
      </c>
      <c r="H180" s="13">
        <f t="shared" si="35"/>
        <v>40.109300000000005</v>
      </c>
      <c r="I180" s="13">
        <f t="shared" si="36"/>
        <v>49.485500000000002</v>
      </c>
      <c r="J180" s="13">
        <f t="shared" si="37"/>
        <v>73.967799999999997</v>
      </c>
    </row>
    <row r="181" spans="2:10" x14ac:dyDescent="0.3">
      <c r="B181" s="8" t="s">
        <v>157</v>
      </c>
      <c r="C181" s="8" t="s">
        <v>555</v>
      </c>
      <c r="D181" s="8" t="s">
        <v>556</v>
      </c>
      <c r="E181" s="8" t="s">
        <v>557</v>
      </c>
      <c r="F181" s="13">
        <v>126.73</v>
      </c>
      <c r="G181" s="13">
        <f t="shared" si="34"/>
        <v>162.21440000000001</v>
      </c>
      <c r="H181" s="13">
        <f t="shared" si="35"/>
        <v>97.582100000000011</v>
      </c>
      <c r="I181" s="13">
        <f t="shared" si="36"/>
        <v>120.3935</v>
      </c>
      <c r="J181" s="13">
        <f t="shared" si="37"/>
        <v>179.95660000000001</v>
      </c>
    </row>
    <row r="182" spans="2:10" x14ac:dyDescent="0.3">
      <c r="B182" s="8" t="s">
        <v>157</v>
      </c>
      <c r="C182" s="8" t="s">
        <v>558</v>
      </c>
      <c r="D182" s="8" t="s">
        <v>559</v>
      </c>
      <c r="E182" s="8" t="s">
        <v>560</v>
      </c>
      <c r="F182" s="13">
        <v>143.94</v>
      </c>
      <c r="G182" s="13">
        <f t="shared" si="34"/>
        <v>184.2432</v>
      </c>
      <c r="H182" s="13">
        <f t="shared" si="35"/>
        <v>110.8338</v>
      </c>
      <c r="I182" s="13">
        <f t="shared" si="36"/>
        <v>136.74299999999999</v>
      </c>
      <c r="J182" s="13">
        <f t="shared" si="37"/>
        <v>204.39479999999998</v>
      </c>
    </row>
    <row r="183" spans="2:10" x14ac:dyDescent="0.3">
      <c r="B183" s="8" t="s">
        <v>157</v>
      </c>
      <c r="C183" s="8" t="s">
        <v>561</v>
      </c>
      <c r="D183" s="8" t="s">
        <v>562</v>
      </c>
      <c r="E183" s="8" t="s">
        <v>563</v>
      </c>
      <c r="F183" s="13">
        <v>2840.91</v>
      </c>
      <c r="G183" s="13">
        <f t="shared" si="34"/>
        <v>3636.3647999999998</v>
      </c>
      <c r="H183" s="13">
        <f t="shared" si="35"/>
        <v>2187.5007000000001</v>
      </c>
      <c r="I183" s="13">
        <f t="shared" si="36"/>
        <v>2698.8644999999997</v>
      </c>
      <c r="J183" s="13">
        <f t="shared" si="37"/>
        <v>4034.0921999999996</v>
      </c>
    </row>
    <row r="184" spans="2:10" x14ac:dyDescent="0.3">
      <c r="B184" s="8" t="s">
        <v>157</v>
      </c>
      <c r="C184" s="8" t="s">
        <v>564</v>
      </c>
      <c r="D184" s="8" t="s">
        <v>565</v>
      </c>
      <c r="E184" s="8" t="s">
        <v>566</v>
      </c>
      <c r="F184" s="13">
        <v>10227.27</v>
      </c>
      <c r="G184" s="13">
        <f t="shared" si="34"/>
        <v>13090.9056</v>
      </c>
      <c r="H184" s="13">
        <f t="shared" si="35"/>
        <v>7874.9979000000003</v>
      </c>
      <c r="I184" s="13">
        <f t="shared" si="36"/>
        <v>9715.9064999999991</v>
      </c>
      <c r="J184" s="13">
        <f t="shared" si="37"/>
        <v>14522.723400000001</v>
      </c>
    </row>
    <row r="185" spans="2:10" x14ac:dyDescent="0.3">
      <c r="B185" s="8" t="s">
        <v>157</v>
      </c>
      <c r="C185" s="8" t="s">
        <v>567</v>
      </c>
      <c r="D185" s="8" t="s">
        <v>568</v>
      </c>
      <c r="E185" s="8" t="s">
        <v>569</v>
      </c>
      <c r="F185" s="13">
        <v>58.91</v>
      </c>
      <c r="G185" s="13">
        <f t="shared" si="34"/>
        <v>75.404799999999994</v>
      </c>
      <c r="H185" s="13">
        <f t="shared" si="35"/>
        <v>45.360700000000001</v>
      </c>
      <c r="I185" s="13">
        <f t="shared" si="36"/>
        <v>55.964499999999994</v>
      </c>
      <c r="J185" s="13">
        <f t="shared" si="37"/>
        <v>83.652199999999993</v>
      </c>
    </row>
    <row r="186" spans="2:10" x14ac:dyDescent="0.3">
      <c r="B186" s="8" t="s">
        <v>157</v>
      </c>
      <c r="C186" s="8" t="s">
        <v>570</v>
      </c>
      <c r="D186" s="8" t="s">
        <v>571</v>
      </c>
      <c r="E186" s="8" t="s">
        <v>572</v>
      </c>
      <c r="F186" s="13">
        <v>138.09</v>
      </c>
      <c r="G186" s="13">
        <f t="shared" si="34"/>
        <v>176.7552</v>
      </c>
      <c r="H186" s="13">
        <f t="shared" si="35"/>
        <v>106.3293</v>
      </c>
      <c r="I186" s="13">
        <f t="shared" si="36"/>
        <v>131.18549999999999</v>
      </c>
      <c r="J186" s="13">
        <f t="shared" si="37"/>
        <v>196.08779999999999</v>
      </c>
    </row>
    <row r="187" spans="2:10" x14ac:dyDescent="0.3">
      <c r="B187" s="8" t="s">
        <v>157</v>
      </c>
      <c r="C187" s="8" t="s">
        <v>573</v>
      </c>
      <c r="D187" s="8" t="s">
        <v>423</v>
      </c>
      <c r="E187" s="8" t="s">
        <v>574</v>
      </c>
      <c r="F187" s="13">
        <v>178.03</v>
      </c>
      <c r="G187" s="13">
        <f t="shared" si="34"/>
        <v>227.8784</v>
      </c>
      <c r="H187" s="13">
        <f t="shared" si="35"/>
        <v>137.0831</v>
      </c>
      <c r="I187" s="13">
        <f t="shared" si="36"/>
        <v>169.1285</v>
      </c>
      <c r="J187" s="13">
        <f t="shared" si="37"/>
        <v>252.80259999999998</v>
      </c>
    </row>
    <row r="188" spans="2:10" x14ac:dyDescent="0.3">
      <c r="B188" s="8" t="s">
        <v>157</v>
      </c>
      <c r="C188" s="8" t="s">
        <v>575</v>
      </c>
      <c r="D188" s="8" t="s">
        <v>576</v>
      </c>
      <c r="E188" s="8" t="s">
        <v>577</v>
      </c>
      <c r="F188" s="13">
        <v>3693.18</v>
      </c>
      <c r="G188" s="13">
        <f t="shared" si="34"/>
        <v>4727.2704000000003</v>
      </c>
      <c r="H188" s="13">
        <f t="shared" si="35"/>
        <v>2843.7485999999999</v>
      </c>
      <c r="I188" s="13">
        <f t="shared" si="36"/>
        <v>3508.5209999999997</v>
      </c>
      <c r="J188" s="13">
        <f t="shared" si="37"/>
        <v>5244.3155999999999</v>
      </c>
    </row>
    <row r="189" spans="2:10" x14ac:dyDescent="0.3">
      <c r="B189" s="8" t="s">
        <v>157</v>
      </c>
      <c r="C189" s="8" t="s">
        <v>578</v>
      </c>
      <c r="D189" s="8" t="s">
        <v>579</v>
      </c>
      <c r="E189" s="8" t="s">
        <v>580</v>
      </c>
      <c r="F189" s="13">
        <v>13296.97</v>
      </c>
      <c r="G189" s="13">
        <f t="shared" si="34"/>
        <v>17020.121599999999</v>
      </c>
      <c r="H189" s="13">
        <f t="shared" si="35"/>
        <v>10238.6669</v>
      </c>
      <c r="I189" s="13">
        <f t="shared" si="36"/>
        <v>12632.121499999999</v>
      </c>
      <c r="J189" s="13">
        <f t="shared" si="37"/>
        <v>18881.697399999997</v>
      </c>
    </row>
    <row r="190" spans="2:10" x14ac:dyDescent="0.3">
      <c r="B190" s="8" t="s">
        <v>157</v>
      </c>
      <c r="C190" s="8" t="s">
        <v>581</v>
      </c>
      <c r="D190" s="8" t="s">
        <v>582</v>
      </c>
      <c r="E190" s="8" t="s">
        <v>583</v>
      </c>
      <c r="F190" s="13">
        <v>52.09</v>
      </c>
      <c r="G190" s="13">
        <f t="shared" si="34"/>
        <v>66.675200000000004</v>
      </c>
      <c r="H190" s="13">
        <f t="shared" si="35"/>
        <v>40.109300000000005</v>
      </c>
      <c r="I190" s="13">
        <f t="shared" si="36"/>
        <v>49.485500000000002</v>
      </c>
      <c r="J190" s="13">
        <f t="shared" si="37"/>
        <v>73.967799999999997</v>
      </c>
    </row>
    <row r="191" spans="2:10" x14ac:dyDescent="0.3">
      <c r="B191" s="8" t="s">
        <v>157</v>
      </c>
      <c r="C191" s="8" t="s">
        <v>584</v>
      </c>
      <c r="D191" s="8" t="s">
        <v>585</v>
      </c>
      <c r="E191" s="8" t="s">
        <v>586</v>
      </c>
      <c r="F191" s="13">
        <v>126.73</v>
      </c>
      <c r="G191" s="13">
        <f t="shared" si="34"/>
        <v>162.21440000000001</v>
      </c>
      <c r="H191" s="13">
        <f t="shared" si="35"/>
        <v>97.582100000000011</v>
      </c>
      <c r="I191" s="13">
        <f t="shared" si="36"/>
        <v>120.3935</v>
      </c>
      <c r="J191" s="13">
        <f t="shared" si="37"/>
        <v>179.95660000000001</v>
      </c>
    </row>
    <row r="192" spans="2:10" x14ac:dyDescent="0.3">
      <c r="B192" s="8" t="s">
        <v>157</v>
      </c>
      <c r="C192" s="8" t="s">
        <v>587</v>
      </c>
      <c r="D192" s="8" t="s">
        <v>425</v>
      </c>
      <c r="E192" s="8" t="s">
        <v>588</v>
      </c>
      <c r="F192" s="13">
        <v>178.03</v>
      </c>
      <c r="G192" s="13">
        <f t="shared" si="34"/>
        <v>227.8784</v>
      </c>
      <c r="H192" s="13">
        <f t="shared" si="35"/>
        <v>137.0831</v>
      </c>
      <c r="I192" s="13">
        <f t="shared" si="36"/>
        <v>169.1285</v>
      </c>
      <c r="J192" s="13">
        <f t="shared" si="37"/>
        <v>252.80259999999998</v>
      </c>
    </row>
    <row r="193" spans="2:10" x14ac:dyDescent="0.3">
      <c r="B193" s="8" t="s">
        <v>157</v>
      </c>
      <c r="C193" s="8" t="s">
        <v>589</v>
      </c>
      <c r="D193" s="8" t="s">
        <v>590</v>
      </c>
      <c r="E193" s="8" t="s">
        <v>591</v>
      </c>
      <c r="F193" s="13">
        <v>3693.18</v>
      </c>
      <c r="G193" s="13">
        <f t="shared" si="34"/>
        <v>4727.2704000000003</v>
      </c>
      <c r="H193" s="13">
        <f t="shared" si="35"/>
        <v>2843.7485999999999</v>
      </c>
      <c r="I193" s="13">
        <f t="shared" si="36"/>
        <v>3508.5209999999997</v>
      </c>
      <c r="J193" s="13">
        <f t="shared" si="37"/>
        <v>5244.3155999999999</v>
      </c>
    </row>
    <row r="194" spans="2:10" x14ac:dyDescent="0.3">
      <c r="B194" s="8" t="s">
        <v>157</v>
      </c>
      <c r="C194" s="8" t="s">
        <v>592</v>
      </c>
      <c r="D194" s="8" t="s">
        <v>593</v>
      </c>
      <c r="E194" s="8" t="s">
        <v>594</v>
      </c>
      <c r="F194" s="13">
        <v>13296.97</v>
      </c>
      <c r="G194" s="13">
        <f t="shared" si="34"/>
        <v>17020.121599999999</v>
      </c>
      <c r="H194" s="13">
        <f t="shared" si="35"/>
        <v>10238.6669</v>
      </c>
      <c r="I194" s="13">
        <f t="shared" si="36"/>
        <v>12632.121499999999</v>
      </c>
      <c r="J194" s="13">
        <f t="shared" si="37"/>
        <v>18881.697399999997</v>
      </c>
    </row>
    <row r="195" spans="2:10" x14ac:dyDescent="0.3">
      <c r="B195" s="8" t="s">
        <v>157</v>
      </c>
      <c r="C195" s="8" t="s">
        <v>595</v>
      </c>
      <c r="D195" s="8" t="s">
        <v>596</v>
      </c>
      <c r="E195" s="8" t="s">
        <v>597</v>
      </c>
      <c r="F195" s="13">
        <v>68</v>
      </c>
      <c r="G195" s="13">
        <f t="shared" si="34"/>
        <v>87.04</v>
      </c>
      <c r="H195" s="13">
        <f t="shared" si="35"/>
        <v>52.36</v>
      </c>
      <c r="I195" s="13">
        <f t="shared" si="36"/>
        <v>64.599999999999994</v>
      </c>
      <c r="J195" s="13">
        <f t="shared" si="37"/>
        <v>96.56</v>
      </c>
    </row>
    <row r="196" spans="2:10" x14ac:dyDescent="0.3">
      <c r="B196" s="8" t="s">
        <v>157</v>
      </c>
      <c r="C196" s="8" t="s">
        <v>598</v>
      </c>
      <c r="D196" s="8" t="s">
        <v>599</v>
      </c>
      <c r="E196" s="8" t="s">
        <v>597</v>
      </c>
      <c r="F196" s="13">
        <v>158.55000000000001</v>
      </c>
      <c r="G196" s="13">
        <f t="shared" si="34"/>
        <v>202.94400000000002</v>
      </c>
      <c r="H196" s="13">
        <f t="shared" si="35"/>
        <v>122.08350000000002</v>
      </c>
      <c r="I196" s="13">
        <f t="shared" si="36"/>
        <v>150.6225</v>
      </c>
      <c r="J196" s="13">
        <f t="shared" si="37"/>
        <v>225.14099999999999</v>
      </c>
    </row>
    <row r="197" spans="2:10" x14ac:dyDescent="0.3">
      <c r="B197" s="8" t="s">
        <v>157</v>
      </c>
      <c r="C197" s="8" t="s">
        <v>600</v>
      </c>
      <c r="D197" s="8" t="s">
        <v>601</v>
      </c>
      <c r="E197" s="8" t="s">
        <v>602</v>
      </c>
      <c r="F197" s="13">
        <v>497.73</v>
      </c>
      <c r="G197" s="13">
        <f t="shared" si="34"/>
        <v>637.09440000000006</v>
      </c>
      <c r="H197" s="13">
        <f t="shared" si="35"/>
        <v>383.25210000000004</v>
      </c>
      <c r="I197" s="13">
        <f t="shared" si="36"/>
        <v>472.84350000000001</v>
      </c>
      <c r="J197" s="13">
        <f t="shared" si="37"/>
        <v>706.77660000000003</v>
      </c>
    </row>
    <row r="198" spans="2:10" x14ac:dyDescent="0.3">
      <c r="B198" s="8" t="s">
        <v>157</v>
      </c>
      <c r="C198" s="8" t="s">
        <v>603</v>
      </c>
      <c r="D198" s="8" t="s">
        <v>604</v>
      </c>
      <c r="E198" s="8" t="s">
        <v>605</v>
      </c>
      <c r="F198" s="13">
        <v>97.55</v>
      </c>
      <c r="G198" s="13">
        <f t="shared" si="34"/>
        <v>124.864</v>
      </c>
      <c r="H198" s="13">
        <f t="shared" si="35"/>
        <v>75.113500000000002</v>
      </c>
      <c r="I198" s="13">
        <f t="shared" si="36"/>
        <v>92.672499999999999</v>
      </c>
      <c r="J198" s="13">
        <f t="shared" si="37"/>
        <v>138.52099999999999</v>
      </c>
    </row>
    <row r="199" spans="2:10" x14ac:dyDescent="0.3">
      <c r="B199" s="8" t="s">
        <v>157</v>
      </c>
      <c r="C199" s="8" t="s">
        <v>606</v>
      </c>
      <c r="D199" s="8" t="s">
        <v>607</v>
      </c>
      <c r="E199" s="8" t="s">
        <v>608</v>
      </c>
      <c r="F199" s="13">
        <v>222.18</v>
      </c>
      <c r="G199" s="13">
        <f t="shared" si="34"/>
        <v>284.3904</v>
      </c>
      <c r="H199" s="13">
        <f t="shared" si="35"/>
        <v>171.07860000000002</v>
      </c>
      <c r="I199" s="13">
        <f t="shared" si="36"/>
        <v>211.071</v>
      </c>
      <c r="J199" s="13">
        <f t="shared" si="37"/>
        <v>315.49559999999997</v>
      </c>
    </row>
    <row r="200" spans="2:10" x14ac:dyDescent="0.3">
      <c r="B200" s="8" t="s">
        <v>157</v>
      </c>
      <c r="C200" s="8" t="s">
        <v>609</v>
      </c>
      <c r="D200" s="8" t="s">
        <v>610</v>
      </c>
      <c r="E200" s="8" t="s">
        <v>611</v>
      </c>
      <c r="F200" s="13">
        <v>179.55</v>
      </c>
      <c r="G200" s="13">
        <f t="shared" si="34"/>
        <v>229.82400000000001</v>
      </c>
      <c r="H200" s="13">
        <f t="shared" si="35"/>
        <v>138.2535</v>
      </c>
      <c r="I200" s="13">
        <f t="shared" si="36"/>
        <v>170.57249999999999</v>
      </c>
      <c r="J200" s="13">
        <f t="shared" si="37"/>
        <v>254.96100000000001</v>
      </c>
    </row>
    <row r="201" spans="2:10" x14ac:dyDescent="0.3">
      <c r="B201" s="8" t="s">
        <v>157</v>
      </c>
      <c r="C201" s="8" t="s">
        <v>612</v>
      </c>
      <c r="D201" s="8" t="s">
        <v>613</v>
      </c>
      <c r="E201" s="8" t="s">
        <v>614</v>
      </c>
      <c r="F201" s="13">
        <v>52.09</v>
      </c>
      <c r="G201" s="13">
        <f t="shared" si="34"/>
        <v>66.675200000000004</v>
      </c>
      <c r="H201" s="13">
        <f t="shared" si="35"/>
        <v>40.109300000000005</v>
      </c>
      <c r="I201" s="13">
        <f t="shared" si="36"/>
        <v>49.485500000000002</v>
      </c>
      <c r="J201" s="13">
        <f t="shared" si="37"/>
        <v>73.967799999999997</v>
      </c>
    </row>
    <row r="202" spans="2:10" x14ac:dyDescent="0.3">
      <c r="B202" s="8" t="s">
        <v>157</v>
      </c>
      <c r="C202" s="8" t="s">
        <v>615</v>
      </c>
      <c r="D202" s="8" t="s">
        <v>616</v>
      </c>
      <c r="E202" s="8" t="s">
        <v>617</v>
      </c>
      <c r="F202" s="13">
        <v>126.73</v>
      </c>
      <c r="G202" s="13">
        <f t="shared" si="34"/>
        <v>162.21440000000001</v>
      </c>
      <c r="H202" s="13">
        <f t="shared" si="35"/>
        <v>97.582100000000011</v>
      </c>
      <c r="I202" s="13">
        <f t="shared" si="36"/>
        <v>120.3935</v>
      </c>
      <c r="J202" s="13">
        <f t="shared" si="37"/>
        <v>179.95660000000001</v>
      </c>
    </row>
    <row r="203" spans="2:10" x14ac:dyDescent="0.3">
      <c r="B203" s="8" t="s">
        <v>157</v>
      </c>
      <c r="C203" s="8" t="s">
        <v>618</v>
      </c>
      <c r="D203" s="8" t="s">
        <v>178</v>
      </c>
      <c r="E203" s="8" t="s">
        <v>179</v>
      </c>
      <c r="F203" s="13">
        <v>15.91</v>
      </c>
      <c r="G203" s="13">
        <f t="shared" si="34"/>
        <v>20.364799999999999</v>
      </c>
      <c r="H203" s="13">
        <f t="shared" si="35"/>
        <v>12.2507</v>
      </c>
      <c r="I203" s="13">
        <f t="shared" si="36"/>
        <v>15.1145</v>
      </c>
      <c r="J203" s="13">
        <f t="shared" si="37"/>
        <v>22.592199999999998</v>
      </c>
    </row>
    <row r="204" spans="2:10" x14ac:dyDescent="0.3">
      <c r="B204" s="8" t="s">
        <v>157</v>
      </c>
      <c r="C204" s="8" t="s">
        <v>619</v>
      </c>
      <c r="D204" s="8" t="s">
        <v>180</v>
      </c>
      <c r="E204" s="8" t="s">
        <v>181</v>
      </c>
      <c r="F204" s="13">
        <v>20.45</v>
      </c>
      <c r="G204" s="13">
        <f t="shared" si="34"/>
        <v>26.175999999999998</v>
      </c>
      <c r="H204" s="13">
        <f t="shared" si="35"/>
        <v>15.746499999999999</v>
      </c>
      <c r="I204" s="13">
        <f t="shared" si="36"/>
        <v>19.427499999999998</v>
      </c>
      <c r="J204" s="13">
        <f t="shared" si="37"/>
        <v>29.038999999999998</v>
      </c>
    </row>
    <row r="205" spans="2:10" x14ac:dyDescent="0.3">
      <c r="B205" s="8" t="s">
        <v>157</v>
      </c>
      <c r="C205" s="8" t="s">
        <v>620</v>
      </c>
      <c r="D205" s="8" t="s">
        <v>184</v>
      </c>
      <c r="E205" s="8" t="s">
        <v>185</v>
      </c>
      <c r="F205" s="13">
        <v>20.45</v>
      </c>
      <c r="G205" s="13">
        <f t="shared" si="34"/>
        <v>26.175999999999998</v>
      </c>
      <c r="H205" s="13">
        <f t="shared" si="35"/>
        <v>15.746499999999999</v>
      </c>
      <c r="I205" s="13">
        <f t="shared" si="36"/>
        <v>19.427499999999998</v>
      </c>
      <c r="J205" s="13">
        <f t="shared" si="37"/>
        <v>29.038999999999998</v>
      </c>
    </row>
    <row r="206" spans="2:10" x14ac:dyDescent="0.3">
      <c r="B206" s="8" t="s">
        <v>157</v>
      </c>
      <c r="C206" s="8" t="s">
        <v>621</v>
      </c>
      <c r="D206" s="8" t="s">
        <v>182</v>
      </c>
      <c r="E206" s="8" t="s">
        <v>183</v>
      </c>
      <c r="F206" s="13">
        <v>20.45</v>
      </c>
      <c r="G206" s="13">
        <f t="shared" si="34"/>
        <v>26.175999999999998</v>
      </c>
      <c r="H206" s="13">
        <f t="shared" si="35"/>
        <v>15.746499999999999</v>
      </c>
      <c r="I206" s="13">
        <f t="shared" si="36"/>
        <v>19.427499999999998</v>
      </c>
      <c r="J206" s="13">
        <f t="shared" si="37"/>
        <v>29.038999999999998</v>
      </c>
    </row>
    <row r="207" spans="2:10" x14ac:dyDescent="0.3">
      <c r="B207" s="8" t="s">
        <v>157</v>
      </c>
      <c r="C207" s="8" t="s">
        <v>622</v>
      </c>
      <c r="D207" s="8" t="s">
        <v>186</v>
      </c>
      <c r="E207" s="8" t="s">
        <v>187</v>
      </c>
      <c r="F207" s="13">
        <v>20.45</v>
      </c>
      <c r="G207" s="13">
        <f t="shared" si="34"/>
        <v>26.175999999999998</v>
      </c>
      <c r="H207" s="13">
        <f t="shared" si="35"/>
        <v>15.746499999999999</v>
      </c>
      <c r="I207" s="13">
        <f t="shared" si="36"/>
        <v>19.427499999999998</v>
      </c>
      <c r="J207" s="13">
        <f t="shared" si="37"/>
        <v>29.038999999999998</v>
      </c>
    </row>
    <row r="208" spans="2:10" x14ac:dyDescent="0.3">
      <c r="B208" s="8" t="s">
        <v>157</v>
      </c>
      <c r="C208" s="8" t="s">
        <v>623</v>
      </c>
      <c r="D208" s="8" t="s">
        <v>188</v>
      </c>
      <c r="E208" s="8" t="s">
        <v>189</v>
      </c>
      <c r="F208" s="13">
        <v>6.82</v>
      </c>
      <c r="G208" s="13">
        <f t="shared" si="34"/>
        <v>8.7296000000000014</v>
      </c>
      <c r="H208" s="13">
        <f t="shared" si="35"/>
        <v>5.2514000000000003</v>
      </c>
      <c r="I208" s="13">
        <f t="shared" si="36"/>
        <v>6.4790000000000001</v>
      </c>
      <c r="J208" s="13">
        <f t="shared" si="37"/>
        <v>9.6844000000000001</v>
      </c>
    </row>
  </sheetData>
  <sheetProtection algorithmName="SHA-512" hashValue="AMPqRsdBdb9gI0q9FCnCKslH4XBbcsbyRexjcDLbPZQXvfvdDaRtXKAlGC4G+ZHflsyxQjK7WzqxZCz2dGYoXQ==" saltValue="WV6IJvIXJT3R2frjXNvkOw==" spinCount="100000" sheet="1" formatCells="0" formatColumns="0" formatRows="0"/>
  <pageMargins left="0.7" right="0.7" top="0.75" bottom="0.75" header="0.3" footer="0.3"/>
  <pageSetup orientation="portrait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42545FE60D43488387C02C760FB15F" ma:contentTypeVersion="16" ma:contentTypeDescription="Create a new document." ma:contentTypeScope="" ma:versionID="1d456f155bbd5b693ff246b1230e344e">
  <xsd:schema xmlns:xsd="http://www.w3.org/2001/XMLSchema" xmlns:xs="http://www.w3.org/2001/XMLSchema" xmlns:p="http://schemas.microsoft.com/office/2006/metadata/properties" xmlns:ns2="2c5580d3-357a-47d1-b285-f56276cdfcb3" xmlns:ns3="9a259095-1cce-49ba-8135-cc93aa06fc37" xmlns:ns4="66366451-e321-41bb-ba10-16e5664b3d11" targetNamespace="http://schemas.microsoft.com/office/2006/metadata/properties" ma:root="true" ma:fieldsID="d0cf2903c2e505a9edf41db3ae255646" ns2:_="" ns3:_="" ns4:_="">
    <xsd:import namespace="2c5580d3-357a-47d1-b285-f56276cdfcb3"/>
    <xsd:import namespace="9a259095-1cce-49ba-8135-cc93aa06fc37"/>
    <xsd:import namespace="66366451-e321-41bb-ba10-16e5664b3d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4:MediaServiceSearchProperties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580d3-357a-47d1-b285-f56276cdfc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259095-1cce-49ba-8135-cc93aa06fc3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366451-e321-41bb-ba10-16e5664b3d11" elementFormDefault="qualified">
    <xsd:import namespace="http://schemas.microsoft.com/office/2006/documentManagement/types"/>
    <xsd:import namespace="http://schemas.microsoft.com/office/infopath/2007/PartnerControls"/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E21E9B-EF81-4F21-BFD7-579B3446859B}"/>
</file>

<file path=customXml/itemProps2.xml><?xml version="1.0" encoding="utf-8"?>
<ds:datastoreItem xmlns:ds="http://schemas.openxmlformats.org/officeDocument/2006/customXml" ds:itemID="{7B0BDF4D-D076-4931-B4B1-F961CFC3A7CE}"/>
</file>

<file path=customXml/itemProps3.xml><?xml version="1.0" encoding="utf-8"?>
<ds:datastoreItem xmlns:ds="http://schemas.openxmlformats.org/officeDocument/2006/customXml" ds:itemID="{7A6A3A2B-54A5-4F59-852B-8933932D6A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Ava Security Pricelist</vt:lpstr>
      <vt:lpstr>Spares</vt:lpstr>
      <vt:lpstr>Pricelist for upload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Rickard Hammar</dc:creator>
  <cp:lastModifiedBy>Dimitri Paras</cp:lastModifiedBy>
  <cp:lastPrinted>2022-06-02T12:16:32Z</cp:lastPrinted>
  <dcterms:created xsi:type="dcterms:W3CDTF">2022-06-02T08:55:39Z</dcterms:created>
  <dcterms:modified xsi:type="dcterms:W3CDTF">2022-10-07T07:00:50Z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0x010100E242545FE60D43488387C02C760FB15F</vt:lpwstr>
  </property>
  <property fmtid="{D5CDD505-2E9C-101B-9397-08002B2CF9AE}" pid="3" name="GUID">
    <vt:lpwstr>39fe6865-24d0-4e48-95e1-0c621bd3c42b</vt:lpwstr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TemplateUrl">
    <vt:lpwstr/>
  </property>
  <property fmtid="{D5CDD505-2E9C-101B-9397-08002B2CF9AE}" pid="11" name="ComplianceAssetId">
    <vt:lpwstr/>
  </property>
</Properties>
</file>