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dparas\Desktop\DESKTOP\01 Ongoing Efforts\OMNIA (Cobb)\05 QUOTES\"/>
    </mc:Choice>
  </mc:AlternateContent>
  <xr:revisionPtr revIDLastSave="0" documentId="13_ncr:1_{519E24D9-49FF-428B-9BC5-F178B54945A0}" xr6:coauthVersionLast="45" xr6:coauthVersionMax="45" xr10:uidLastSave="{00000000-0000-0000-0000-000000000000}"/>
  <bookViews>
    <workbookView xWindow="-38510" yWindow="-7270" windowWidth="38620" windowHeight="21220" activeTab="1" xr2:uid="{00000000-000D-0000-FFFF-FFFF00000000}"/>
  </bookViews>
  <sheets>
    <sheet name="New" sheetId="2" r:id="rId1"/>
    <sheet name="HTA Pricelist" sheetId="3" r:id="rId2"/>
    <sheet name="Wisenet SKY Subscriptions" sheetId="4" r:id="rId3"/>
    <sheet name="Limited Stock" sheetId="5" r:id="rId4"/>
    <sheet name="EOL Product" sheetId="7" r:id="rId5"/>
    <sheet name="Sales Worksheet" sheetId="8" r:id="rId6"/>
  </sheets>
  <externalReferences>
    <externalReference r:id="rId7"/>
    <externalReference r:id="rId8"/>
    <externalReference r:id="rId9"/>
  </externalReferences>
  <definedNames>
    <definedName name="_xlnm._FilterDatabase" localSheetId="4" hidden="1">'EOL Product'!$B$5:$J$5</definedName>
    <definedName name="_xlnm._FilterDatabase" localSheetId="1" hidden="1">'HTA Pricelist'!$B$3:$G$1165</definedName>
    <definedName name="_xlnm._FilterDatabase" localSheetId="3" hidden="1">'Limited Stock'!$B$2:$H$2</definedName>
    <definedName name="_xlnm._FilterDatabase" localSheetId="0" hidden="1">New!$B$4:$H$4</definedName>
    <definedName name="_xlnm._FilterDatabase" localSheetId="2" hidden="1">'Wisenet SKY Subscriptions'!$B$3:$G$3</definedName>
    <definedName name="Item_Type" localSheetId="4">[1]Param!$D$2:$D$367</definedName>
    <definedName name="Item_Type" localSheetId="1">[2]Param!$D$2:$D$371</definedName>
    <definedName name="_xlnm.Print_Area" localSheetId="5">'Sales Worksheet'!$B$4:$G$42</definedName>
    <definedName name="Product_Category" localSheetId="4">[1]Param!$C$2:$C$27</definedName>
    <definedName name="Product_Category" localSheetId="1">[2]Param!$C$2:$C$28</definedName>
    <definedName name="Product_Group" localSheetId="1">[3]Param!$B$2:$B$26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0" i="8" l="1"/>
  <c r="D40" i="8"/>
  <c r="E39" i="8"/>
  <c r="D39" i="8"/>
  <c r="E38" i="8"/>
  <c r="D38" i="8"/>
  <c r="E37" i="8"/>
  <c r="D37" i="8"/>
  <c r="E36" i="8"/>
  <c r="D36" i="8"/>
  <c r="E35" i="8"/>
  <c r="D35" i="8"/>
  <c r="E34" i="8"/>
  <c r="D34" i="8"/>
  <c r="E33" i="8"/>
  <c r="D33" i="8"/>
  <c r="E32" i="8"/>
  <c r="D32" i="8"/>
  <c r="E31" i="8"/>
  <c r="D31" i="8"/>
  <c r="E30" i="8"/>
  <c r="D30" i="8"/>
  <c r="E29" i="8"/>
  <c r="D29" i="8"/>
  <c r="E28" i="8"/>
  <c r="D28" i="8"/>
  <c r="E27" i="8"/>
  <c r="D27" i="8"/>
  <c r="E26" i="8"/>
  <c r="D26" i="8"/>
  <c r="E25" i="8"/>
  <c r="D25" i="8"/>
  <c r="E24" i="8"/>
  <c r="D24" i="8"/>
  <c r="E23" i="8"/>
  <c r="D23" i="8"/>
  <c r="E22" i="8"/>
  <c r="D22" i="8"/>
  <c r="E21" i="8"/>
  <c r="D21" i="8"/>
  <c r="E20" i="8"/>
  <c r="D20" i="8"/>
  <c r="E19" i="8"/>
  <c r="D19" i="8"/>
  <c r="E18" i="8"/>
  <c r="D18" i="8"/>
  <c r="E17" i="8"/>
  <c r="D17" i="8"/>
  <c r="E16" i="8"/>
  <c r="D16" i="8"/>
  <c r="F40" i="8"/>
  <c r="G40" i="8" s="1"/>
  <c r="F39" i="8"/>
  <c r="G39" i="8" s="1"/>
  <c r="F38" i="8"/>
  <c r="G38" i="8" s="1"/>
  <c r="F37" i="8"/>
  <c r="G37" i="8" s="1"/>
  <c r="F36" i="8"/>
  <c r="G36" i="8" s="1"/>
  <c r="F35" i="8"/>
  <c r="G35" i="8" s="1"/>
  <c r="F34" i="8"/>
  <c r="G34" i="8" s="1"/>
  <c r="F33" i="8"/>
  <c r="G33" i="8" s="1"/>
  <c r="F32" i="8"/>
  <c r="G32" i="8" s="1"/>
  <c r="F31" i="8"/>
  <c r="G31" i="8" s="1"/>
  <c r="F30" i="8"/>
  <c r="G30" i="8" s="1"/>
  <c r="F29" i="8"/>
  <c r="G29" i="8" s="1"/>
  <c r="F28" i="8"/>
  <c r="G28" i="8" s="1"/>
  <c r="F27" i="8"/>
  <c r="G27" i="8" s="1"/>
  <c r="F26" i="8"/>
  <c r="G26" i="8" s="1"/>
  <c r="F25" i="8"/>
  <c r="G25" i="8" s="1"/>
  <c r="F24" i="8"/>
  <c r="G24" i="8" s="1"/>
  <c r="F23" i="8"/>
  <c r="G23" i="8" s="1"/>
  <c r="F22" i="8"/>
  <c r="G22" i="8" s="1"/>
  <c r="F21" i="8"/>
  <c r="G21" i="8" s="1"/>
  <c r="F20" i="8"/>
  <c r="G20" i="8" s="1"/>
  <c r="F19" i="8"/>
  <c r="G19" i="8" s="1"/>
  <c r="F18" i="8"/>
  <c r="G18" i="8" s="1"/>
  <c r="F17" i="8"/>
  <c r="G17" i="8" s="1"/>
  <c r="F16" i="8"/>
  <c r="G16" i="8" s="1"/>
  <c r="D12" i="8"/>
  <c r="D9" i="8"/>
  <c r="H1163" i="3"/>
  <c r="H1162" i="3"/>
  <c r="H1161" i="3"/>
  <c r="H1159" i="3"/>
  <c r="H1157" i="3"/>
  <c r="H1156" i="3"/>
  <c r="H1155" i="3"/>
  <c r="H1154" i="3"/>
  <c r="H1152" i="3"/>
  <c r="H1151" i="3"/>
  <c r="H1150" i="3"/>
  <c r="H1149" i="3"/>
  <c r="H1147" i="3"/>
  <c r="H1146" i="3"/>
  <c r="H1145" i="3"/>
  <c r="H1144" i="3"/>
  <c r="H1143" i="3"/>
  <c r="H1142" i="3"/>
  <c r="H1141" i="3"/>
  <c r="H1140" i="3"/>
  <c r="H1139" i="3"/>
  <c r="H1138" i="3"/>
  <c r="H1137" i="3"/>
  <c r="H1136" i="3"/>
  <c r="H1135" i="3"/>
  <c r="H1133" i="3"/>
  <c r="H1132" i="3"/>
  <c r="H1131" i="3"/>
  <c r="H1130" i="3"/>
  <c r="H1129" i="3"/>
  <c r="H1128" i="3"/>
  <c r="H1127" i="3"/>
  <c r="H1126" i="3"/>
  <c r="H1125" i="3"/>
  <c r="H1124" i="3"/>
  <c r="H1123" i="3"/>
  <c r="H1122" i="3"/>
  <c r="H1121" i="3"/>
  <c r="H1120" i="3"/>
  <c r="H1119" i="3"/>
  <c r="H1118" i="3"/>
  <c r="H1117" i="3"/>
  <c r="H1116" i="3"/>
  <c r="H1115" i="3"/>
  <c r="H1114" i="3"/>
  <c r="H1113" i="3"/>
  <c r="H1112" i="3"/>
  <c r="H1111" i="3"/>
  <c r="H1110" i="3"/>
  <c r="H1109" i="3"/>
  <c r="H1108" i="3"/>
  <c r="H1107" i="3"/>
  <c r="H1106" i="3"/>
  <c r="H1105" i="3"/>
  <c r="H1104" i="3"/>
  <c r="H1103" i="3"/>
  <c r="H1102" i="3"/>
  <c r="H1101" i="3"/>
  <c r="H1100" i="3"/>
  <c r="H1099" i="3"/>
  <c r="H1098" i="3"/>
  <c r="H1097" i="3"/>
  <c r="H1096" i="3"/>
  <c r="H1095" i="3"/>
  <c r="H1094" i="3"/>
  <c r="H1093" i="3"/>
  <c r="H1092" i="3"/>
  <c r="H1091" i="3"/>
  <c r="H1090" i="3"/>
  <c r="H1089" i="3"/>
  <c r="H1088" i="3"/>
  <c r="H1087" i="3"/>
  <c r="H1086" i="3"/>
  <c r="H1085" i="3"/>
  <c r="H1084" i="3"/>
  <c r="H1083" i="3"/>
  <c r="H1082" i="3"/>
  <c r="H1081" i="3"/>
  <c r="H1080" i="3"/>
  <c r="H1079" i="3"/>
  <c r="H1078" i="3"/>
  <c r="H1077" i="3"/>
  <c r="H1076" i="3"/>
  <c r="H1075" i="3"/>
  <c r="H1074" i="3"/>
  <c r="H1073" i="3"/>
  <c r="H1072" i="3"/>
  <c r="H1071" i="3"/>
  <c r="H1070" i="3"/>
  <c r="H1069" i="3"/>
  <c r="H1068" i="3"/>
  <c r="H1067" i="3"/>
  <c r="H1066" i="3"/>
  <c r="H1065" i="3"/>
  <c r="H1064" i="3"/>
  <c r="H1063" i="3"/>
  <c r="H1062" i="3"/>
  <c r="H1061" i="3"/>
  <c r="H1060" i="3"/>
  <c r="H1059" i="3"/>
  <c r="H1058" i="3"/>
  <c r="H1057" i="3"/>
  <c r="H1056" i="3"/>
  <c r="H1055" i="3"/>
  <c r="H1054" i="3"/>
  <c r="H1053" i="3"/>
  <c r="H1052" i="3"/>
  <c r="H1051" i="3"/>
  <c r="H1050" i="3"/>
  <c r="H1049" i="3"/>
  <c r="H1048" i="3"/>
  <c r="H1047" i="3"/>
  <c r="H1046" i="3"/>
  <c r="H1045" i="3"/>
  <c r="H1044" i="3"/>
  <c r="H1043" i="3"/>
  <c r="H1042" i="3"/>
  <c r="H1041" i="3"/>
  <c r="H1040" i="3"/>
  <c r="H1039" i="3"/>
  <c r="H1038" i="3"/>
  <c r="H1037" i="3"/>
  <c r="H1036" i="3"/>
  <c r="H1035" i="3"/>
  <c r="H1034" i="3"/>
  <c r="H1033" i="3"/>
  <c r="H1032" i="3"/>
  <c r="H1031" i="3"/>
  <c r="H1030" i="3"/>
  <c r="H1029" i="3"/>
  <c r="H1028" i="3"/>
  <c r="H1027" i="3"/>
  <c r="H1026" i="3"/>
  <c r="H1025" i="3"/>
  <c r="H1024" i="3"/>
  <c r="H1023" i="3"/>
  <c r="H1022" i="3"/>
  <c r="H1021" i="3"/>
  <c r="H1020" i="3"/>
  <c r="H1019" i="3"/>
  <c r="H1018" i="3"/>
  <c r="H1017" i="3"/>
  <c r="H1016" i="3"/>
  <c r="H1015" i="3"/>
  <c r="H1014" i="3"/>
  <c r="H1013" i="3"/>
  <c r="H1012" i="3"/>
  <c r="H1011" i="3"/>
  <c r="H1010" i="3"/>
  <c r="H1009" i="3"/>
  <c r="H1008" i="3"/>
  <c r="H1007" i="3"/>
  <c r="H1006" i="3"/>
  <c r="H1005" i="3"/>
  <c r="H1004" i="3"/>
  <c r="H1003" i="3"/>
  <c r="H1002" i="3"/>
  <c r="H1001" i="3"/>
  <c r="H1000" i="3"/>
  <c r="H999" i="3"/>
  <c r="H998" i="3"/>
  <c r="H997" i="3"/>
  <c r="H996" i="3"/>
  <c r="H995" i="3"/>
  <c r="H994" i="3"/>
  <c r="H993" i="3"/>
  <c r="H992" i="3"/>
  <c r="H991" i="3"/>
  <c r="H990" i="3"/>
  <c r="H989" i="3"/>
  <c r="H988" i="3"/>
  <c r="H987" i="3"/>
  <c r="H986" i="3"/>
  <c r="H985" i="3"/>
  <c r="H984" i="3"/>
  <c r="H983" i="3"/>
  <c r="H982" i="3"/>
  <c r="H981" i="3"/>
  <c r="H980" i="3"/>
  <c r="H979" i="3"/>
  <c r="H978" i="3"/>
  <c r="H977" i="3"/>
  <c r="H976" i="3"/>
  <c r="H975" i="3"/>
  <c r="H974" i="3"/>
  <c r="H973" i="3"/>
  <c r="H972" i="3"/>
  <c r="H971" i="3"/>
  <c r="H970" i="3"/>
  <c r="H969" i="3"/>
  <c r="H968" i="3"/>
  <c r="H967" i="3"/>
  <c r="H966" i="3"/>
  <c r="H965" i="3"/>
  <c r="H964" i="3"/>
  <c r="H963" i="3"/>
  <c r="H962" i="3"/>
  <c r="H961" i="3"/>
  <c r="H960" i="3"/>
  <c r="H959" i="3"/>
  <c r="H958" i="3"/>
  <c r="H957" i="3"/>
  <c r="H956" i="3"/>
  <c r="H955" i="3"/>
  <c r="H954" i="3"/>
  <c r="H953" i="3"/>
  <c r="H952" i="3"/>
  <c r="H951" i="3"/>
  <c r="H950" i="3"/>
  <c r="H949" i="3"/>
  <c r="H948" i="3"/>
  <c r="H947" i="3"/>
  <c r="H946" i="3"/>
  <c r="H945" i="3"/>
  <c r="H944" i="3"/>
  <c r="H943" i="3"/>
  <c r="H942" i="3"/>
  <c r="H941" i="3"/>
  <c r="H940" i="3"/>
  <c r="H939" i="3"/>
  <c r="H938" i="3"/>
  <c r="H937" i="3"/>
  <c r="H936" i="3"/>
  <c r="H935" i="3"/>
  <c r="H934" i="3"/>
  <c r="H933" i="3"/>
  <c r="H932" i="3"/>
  <c r="H931" i="3"/>
  <c r="H930" i="3"/>
  <c r="H929" i="3"/>
  <c r="H928" i="3"/>
  <c r="H927" i="3"/>
  <c r="H926" i="3"/>
  <c r="H925" i="3"/>
  <c r="H924" i="3"/>
  <c r="H923" i="3"/>
  <c r="H922" i="3"/>
  <c r="H921" i="3"/>
  <c r="H920" i="3"/>
  <c r="H919" i="3"/>
  <c r="H918" i="3"/>
  <c r="H917" i="3"/>
  <c r="H916" i="3"/>
  <c r="H915" i="3"/>
  <c r="H914" i="3"/>
  <c r="H913" i="3"/>
  <c r="H912" i="3"/>
  <c r="H911" i="3"/>
  <c r="H909" i="3"/>
  <c r="H908" i="3"/>
  <c r="H907" i="3"/>
  <c r="H906" i="3"/>
  <c r="H905" i="3"/>
  <c r="H904" i="3"/>
  <c r="H903" i="3"/>
  <c r="H902" i="3"/>
  <c r="H901" i="3"/>
  <c r="H900" i="3"/>
  <c r="H899" i="3"/>
  <c r="H898" i="3"/>
  <c r="H897" i="3"/>
  <c r="H896" i="3"/>
  <c r="H895" i="3"/>
  <c r="H894" i="3"/>
  <c r="H893" i="3"/>
  <c r="H892" i="3"/>
  <c r="H891" i="3"/>
  <c r="H890" i="3"/>
  <c r="H889" i="3"/>
  <c r="H888" i="3"/>
  <c r="H887" i="3"/>
  <c r="H886" i="3"/>
  <c r="H885" i="3"/>
  <c r="H884" i="3"/>
  <c r="H883" i="3"/>
  <c r="H882" i="3"/>
  <c r="H881" i="3"/>
  <c r="H880" i="3"/>
  <c r="H879" i="3"/>
  <c r="H878" i="3"/>
  <c r="H877" i="3"/>
  <c r="H876" i="3"/>
  <c r="H875" i="3"/>
  <c r="H874" i="3"/>
  <c r="H873" i="3"/>
  <c r="H872" i="3"/>
  <c r="H871" i="3"/>
  <c r="H870" i="3"/>
  <c r="H869" i="3"/>
  <c r="H868" i="3"/>
  <c r="H867" i="3"/>
  <c r="H866" i="3"/>
  <c r="H865" i="3"/>
  <c r="H864" i="3"/>
  <c r="H863" i="3"/>
  <c r="H862" i="3"/>
  <c r="H861" i="3"/>
  <c r="H860" i="3"/>
  <c r="H859" i="3"/>
  <c r="H858" i="3"/>
  <c r="H857" i="3"/>
  <c r="H855" i="3"/>
  <c r="H853" i="3"/>
  <c r="H852" i="3"/>
  <c r="H851" i="3"/>
  <c r="H850" i="3"/>
  <c r="H849" i="3"/>
  <c r="H848" i="3"/>
  <c r="H847" i="3"/>
  <c r="H846" i="3"/>
  <c r="H845" i="3"/>
  <c r="H844" i="3"/>
  <c r="H843" i="3"/>
  <c r="H842" i="3"/>
  <c r="H841" i="3"/>
  <c r="H840" i="3"/>
  <c r="H839" i="3"/>
  <c r="H838" i="3"/>
  <c r="H837" i="3"/>
  <c r="H836" i="3"/>
  <c r="H835" i="3"/>
  <c r="H834" i="3"/>
  <c r="H833" i="3"/>
  <c r="H832" i="3"/>
  <c r="H831" i="3"/>
  <c r="H830" i="3"/>
  <c r="H829" i="3"/>
  <c r="H828" i="3"/>
  <c r="H827" i="3"/>
  <c r="H826" i="3"/>
  <c r="H825" i="3"/>
  <c r="H824" i="3"/>
  <c r="H823" i="3"/>
  <c r="H822" i="3"/>
  <c r="H821" i="3"/>
  <c r="H820" i="3"/>
  <c r="H819" i="3"/>
  <c r="H818" i="3"/>
  <c r="H817" i="3"/>
  <c r="H816" i="3"/>
  <c r="H815" i="3"/>
  <c r="H814" i="3"/>
  <c r="H812" i="3"/>
  <c r="H811" i="3"/>
  <c r="H810" i="3"/>
  <c r="H809" i="3"/>
  <c r="H808" i="3"/>
  <c r="H807" i="3"/>
  <c r="H806" i="3"/>
  <c r="H805" i="3"/>
  <c r="H804" i="3"/>
  <c r="H803" i="3"/>
  <c r="H802" i="3"/>
  <c r="H801" i="3"/>
  <c r="H800" i="3"/>
  <c r="H799" i="3"/>
  <c r="H798" i="3"/>
  <c r="H797" i="3"/>
  <c r="H796" i="3"/>
  <c r="H795" i="3"/>
  <c r="H794" i="3"/>
  <c r="H793" i="3"/>
  <c r="H792" i="3"/>
  <c r="H791" i="3"/>
  <c r="H790" i="3"/>
  <c r="H789" i="3"/>
  <c r="H788" i="3"/>
  <c r="H787" i="3"/>
  <c r="H786" i="3"/>
  <c r="H785" i="3"/>
  <c r="H784" i="3"/>
  <c r="H783" i="3"/>
  <c r="H782" i="3"/>
  <c r="H781" i="3"/>
  <c r="H779" i="3"/>
  <c r="H778" i="3"/>
  <c r="H777" i="3"/>
  <c r="H776" i="3"/>
  <c r="H775" i="3"/>
  <c r="H774" i="3"/>
  <c r="H773" i="3"/>
  <c r="H772" i="3"/>
  <c r="H771" i="3"/>
  <c r="H770" i="3"/>
  <c r="H769" i="3"/>
  <c r="H768" i="3"/>
  <c r="H767" i="3"/>
  <c r="H766" i="3"/>
  <c r="H765" i="3"/>
  <c r="H764" i="3"/>
  <c r="H763" i="3"/>
  <c r="H762" i="3"/>
  <c r="H761" i="3"/>
  <c r="H760" i="3"/>
  <c r="H759" i="3"/>
  <c r="H758" i="3"/>
  <c r="H757" i="3"/>
  <c r="H756" i="3"/>
  <c r="H755" i="3"/>
  <c r="H754" i="3"/>
  <c r="H753" i="3"/>
  <c r="H752" i="3"/>
  <c r="H751" i="3"/>
  <c r="H750" i="3"/>
  <c r="H749" i="3"/>
  <c r="H748" i="3"/>
  <c r="H747" i="3"/>
  <c r="H746" i="3"/>
  <c r="H745" i="3"/>
  <c r="H744" i="3"/>
  <c r="H743" i="3"/>
  <c r="H742" i="3"/>
  <c r="H741" i="3"/>
  <c r="H740" i="3"/>
  <c r="H739" i="3"/>
  <c r="H738" i="3"/>
  <c r="H737" i="3"/>
  <c r="H736" i="3"/>
  <c r="H735" i="3"/>
  <c r="H734" i="3"/>
  <c r="H732" i="3"/>
  <c r="H731" i="3"/>
  <c r="H730" i="3"/>
  <c r="H729" i="3"/>
  <c r="H728" i="3"/>
  <c r="H726" i="3"/>
  <c r="H725" i="3"/>
  <c r="H724" i="3"/>
  <c r="H723" i="3"/>
  <c r="H722" i="3"/>
  <c r="H721" i="3"/>
  <c r="H720" i="3"/>
  <c r="H719" i="3"/>
  <c r="H718" i="3"/>
  <c r="H717" i="3"/>
  <c r="H716" i="3"/>
  <c r="H715" i="3"/>
  <c r="H714" i="3"/>
  <c r="H713" i="3"/>
  <c r="H712" i="3"/>
  <c r="H711" i="3"/>
  <c r="H710" i="3"/>
  <c r="H709" i="3"/>
  <c r="H708" i="3"/>
  <c r="H707" i="3"/>
  <c r="H706" i="3"/>
  <c r="H705" i="3"/>
  <c r="H704" i="3"/>
  <c r="H703" i="3"/>
  <c r="H702" i="3"/>
  <c r="G702" i="3"/>
  <c r="G703" i="3" s="1"/>
  <c r="G704" i="3" s="1"/>
  <c r="G705" i="3" s="1"/>
  <c r="G706" i="3" s="1"/>
  <c r="G707" i="3" s="1"/>
  <c r="G708" i="3" s="1"/>
  <c r="G709" i="3" s="1"/>
  <c r="H701" i="3"/>
  <c r="H700" i="3"/>
  <c r="H699" i="3"/>
  <c r="H698" i="3"/>
  <c r="H697" i="3"/>
  <c r="H696" i="3"/>
  <c r="H695" i="3"/>
  <c r="H694" i="3"/>
  <c r="H693" i="3"/>
  <c r="H692" i="3"/>
  <c r="H691" i="3"/>
  <c r="H690" i="3"/>
  <c r="H689" i="3"/>
  <c r="H688" i="3"/>
  <c r="H687" i="3"/>
  <c r="H686" i="3"/>
  <c r="H685" i="3"/>
  <c r="H684" i="3"/>
  <c r="H683" i="3"/>
  <c r="H682" i="3"/>
  <c r="H681" i="3"/>
  <c r="H680" i="3"/>
  <c r="H679" i="3"/>
  <c r="H678" i="3"/>
  <c r="H677" i="3"/>
  <c r="H676" i="3"/>
  <c r="H675" i="3"/>
  <c r="H674" i="3"/>
  <c r="H673" i="3"/>
  <c r="H672" i="3"/>
  <c r="H671" i="3"/>
  <c r="H670" i="3"/>
  <c r="H669" i="3"/>
  <c r="H668" i="3"/>
  <c r="H667" i="3"/>
  <c r="H666" i="3"/>
  <c r="H665" i="3"/>
  <c r="H664" i="3"/>
  <c r="H663" i="3"/>
  <c r="H662" i="3"/>
  <c r="H661" i="3"/>
  <c r="H660" i="3"/>
  <c r="H659" i="3"/>
  <c r="H658" i="3"/>
  <c r="H657" i="3"/>
  <c r="H656" i="3"/>
  <c r="H655" i="3"/>
  <c r="H654" i="3"/>
  <c r="H653" i="3"/>
  <c r="H652" i="3"/>
  <c r="H651" i="3"/>
  <c r="H650" i="3"/>
  <c r="H649" i="3"/>
  <c r="H648" i="3"/>
  <c r="H647" i="3"/>
  <c r="H646" i="3"/>
  <c r="H645" i="3"/>
  <c r="H644" i="3"/>
  <c r="H643" i="3"/>
  <c r="H642" i="3"/>
  <c r="H641" i="3"/>
  <c r="H640" i="3"/>
  <c r="H639" i="3"/>
  <c r="H638" i="3"/>
  <c r="H637" i="3"/>
  <c r="H636" i="3"/>
  <c r="H635" i="3"/>
  <c r="H634" i="3"/>
  <c r="H633" i="3"/>
  <c r="H632" i="3"/>
  <c r="H631" i="3"/>
  <c r="H630" i="3"/>
  <c r="H629" i="3"/>
  <c r="H628" i="3"/>
  <c r="H627" i="3"/>
  <c r="H626" i="3"/>
  <c r="H625" i="3"/>
  <c r="H624" i="3"/>
  <c r="H623" i="3"/>
  <c r="H622" i="3"/>
  <c r="H621" i="3"/>
  <c r="H620" i="3"/>
  <c r="H619" i="3"/>
  <c r="H618" i="3"/>
  <c r="H617" i="3"/>
  <c r="H616" i="3"/>
  <c r="H615" i="3"/>
  <c r="H614" i="3"/>
  <c r="H613" i="3"/>
  <c r="H612" i="3"/>
  <c r="H611" i="3"/>
  <c r="H610" i="3"/>
  <c r="H609" i="3"/>
  <c r="H608" i="3"/>
  <c r="H607" i="3"/>
  <c r="H606" i="3"/>
  <c r="H605" i="3"/>
  <c r="H604" i="3"/>
  <c r="H603" i="3"/>
  <c r="H602" i="3"/>
  <c r="H601" i="3"/>
  <c r="H600" i="3"/>
  <c r="H599" i="3"/>
  <c r="H598" i="3"/>
  <c r="H597" i="3"/>
  <c r="H596" i="3"/>
  <c r="H595" i="3"/>
  <c r="H594" i="3"/>
  <c r="H593" i="3"/>
  <c r="H592" i="3"/>
  <c r="H591" i="3"/>
  <c r="H590" i="3"/>
  <c r="H589" i="3"/>
  <c r="H588" i="3"/>
  <c r="H587" i="3"/>
  <c r="H586" i="3"/>
  <c r="H585" i="3"/>
  <c r="H584" i="3"/>
  <c r="H583" i="3"/>
  <c r="H582" i="3"/>
  <c r="H581" i="3"/>
  <c r="H580" i="3"/>
  <c r="H579" i="3"/>
  <c r="H578" i="3"/>
  <c r="H577" i="3"/>
  <c r="H576" i="3"/>
  <c r="H575" i="3"/>
  <c r="H574" i="3"/>
  <c r="H573" i="3"/>
  <c r="H572" i="3"/>
  <c r="H571" i="3"/>
  <c r="H570" i="3"/>
  <c r="H569" i="3"/>
  <c r="H568" i="3"/>
  <c r="H567" i="3"/>
  <c r="H566" i="3"/>
  <c r="H565" i="3"/>
  <c r="H564" i="3"/>
  <c r="H563" i="3"/>
  <c r="H562" i="3"/>
  <c r="H561" i="3"/>
  <c r="H560" i="3"/>
  <c r="H559" i="3"/>
  <c r="H558" i="3"/>
  <c r="H557" i="3"/>
  <c r="H556" i="3"/>
  <c r="H555" i="3"/>
  <c r="H554" i="3"/>
  <c r="H553" i="3"/>
  <c r="H552" i="3"/>
  <c r="H551" i="3"/>
  <c r="H550" i="3"/>
  <c r="H549" i="3"/>
  <c r="H548" i="3"/>
  <c r="H547" i="3"/>
  <c r="H546" i="3"/>
  <c r="H545" i="3"/>
  <c r="H544" i="3"/>
  <c r="H543" i="3"/>
  <c r="H542" i="3"/>
  <c r="H541" i="3"/>
  <c r="H539" i="3"/>
  <c r="H538" i="3"/>
  <c r="H537" i="3"/>
  <c r="H536" i="3"/>
  <c r="H535" i="3"/>
  <c r="H534" i="3"/>
  <c r="H533" i="3"/>
  <c r="H532" i="3"/>
  <c r="H531" i="3"/>
  <c r="H530" i="3"/>
  <c r="H529" i="3"/>
  <c r="H528" i="3"/>
  <c r="H527" i="3"/>
  <c r="H526" i="3"/>
  <c r="H525" i="3"/>
  <c r="H524" i="3"/>
  <c r="H523" i="3"/>
  <c r="H522" i="3"/>
  <c r="H521" i="3"/>
  <c r="H520" i="3"/>
  <c r="H519" i="3"/>
  <c r="H517" i="3"/>
  <c r="H516" i="3"/>
  <c r="H515" i="3"/>
  <c r="H514" i="3"/>
  <c r="H513" i="3"/>
  <c r="H512" i="3"/>
  <c r="H511" i="3"/>
  <c r="H510" i="3"/>
  <c r="H509" i="3"/>
  <c r="H508" i="3"/>
  <c r="H507" i="3"/>
  <c r="H506" i="3"/>
  <c r="H505" i="3"/>
  <c r="H504" i="3"/>
  <c r="H503" i="3"/>
  <c r="H502" i="3"/>
  <c r="H501" i="3"/>
  <c r="H500" i="3"/>
  <c r="H499" i="3"/>
  <c r="H498" i="3"/>
  <c r="H497" i="3"/>
  <c r="H496" i="3"/>
  <c r="H495" i="3"/>
  <c r="H494" i="3"/>
  <c r="H493" i="3"/>
  <c r="H492" i="3"/>
  <c r="H491" i="3"/>
  <c r="H490" i="3"/>
  <c r="H489" i="3"/>
  <c r="H488" i="3"/>
  <c r="H487" i="3"/>
  <c r="H486" i="3"/>
  <c r="H485" i="3"/>
  <c r="H484" i="3"/>
  <c r="H483" i="3"/>
  <c r="H482" i="3"/>
  <c r="H481" i="3"/>
  <c r="H480" i="3"/>
  <c r="H479" i="3"/>
  <c r="H478" i="3"/>
  <c r="H477" i="3"/>
  <c r="H476" i="3"/>
  <c r="H475" i="3"/>
  <c r="H474" i="3"/>
  <c r="H473" i="3"/>
  <c r="H472" i="3"/>
  <c r="H471" i="3"/>
  <c r="H470" i="3"/>
  <c r="H469" i="3"/>
  <c r="H468" i="3"/>
  <c r="H467" i="3"/>
  <c r="H466" i="3"/>
  <c r="H465" i="3"/>
  <c r="H464" i="3"/>
  <c r="H463" i="3"/>
  <c r="H462" i="3"/>
  <c r="H461" i="3"/>
  <c r="H460" i="3"/>
  <c r="H459" i="3"/>
  <c r="H458" i="3"/>
  <c r="H457" i="3"/>
  <c r="H456" i="3"/>
  <c r="H455" i="3"/>
  <c r="H454" i="3"/>
  <c r="H453" i="3"/>
  <c r="H452" i="3"/>
  <c r="H451" i="3"/>
  <c r="H450" i="3"/>
  <c r="H449" i="3"/>
  <c r="H448" i="3"/>
  <c r="H447" i="3"/>
  <c r="H446" i="3"/>
  <c r="H445" i="3"/>
  <c r="H444" i="3"/>
  <c r="H443" i="3"/>
  <c r="H442" i="3"/>
  <c r="H441" i="3"/>
  <c r="H440" i="3"/>
  <c r="H439" i="3"/>
  <c r="H438" i="3"/>
  <c r="H437" i="3"/>
  <c r="H436" i="3"/>
  <c r="H435" i="3"/>
  <c r="H434" i="3"/>
  <c r="H433" i="3"/>
  <c r="H432" i="3"/>
  <c r="H431" i="3"/>
  <c r="H430" i="3"/>
  <c r="H429" i="3"/>
  <c r="H428" i="3"/>
  <c r="H427" i="3"/>
  <c r="H426" i="3"/>
  <c r="H425" i="3"/>
  <c r="H424" i="3"/>
  <c r="H423" i="3"/>
  <c r="H422" i="3"/>
  <c r="H421" i="3"/>
  <c r="H420" i="3"/>
  <c r="H419" i="3"/>
  <c r="H418" i="3"/>
  <c r="H417" i="3"/>
  <c r="H416" i="3"/>
  <c r="H415" i="3"/>
  <c r="H414" i="3"/>
  <c r="H413" i="3"/>
  <c r="H412" i="3"/>
  <c r="H411" i="3"/>
  <c r="H410" i="3"/>
  <c r="H409" i="3"/>
  <c r="H408" i="3"/>
  <c r="H407" i="3"/>
  <c r="H406" i="3"/>
  <c r="H405" i="3"/>
  <c r="H404" i="3"/>
  <c r="H403" i="3"/>
  <c r="H402" i="3"/>
  <c r="H401" i="3"/>
  <c r="H400" i="3"/>
  <c r="H399" i="3"/>
  <c r="H398" i="3"/>
  <c r="H397" i="3"/>
  <c r="H396" i="3"/>
  <c r="H395" i="3"/>
  <c r="H394" i="3"/>
  <c r="H393" i="3"/>
  <c r="H392" i="3"/>
  <c r="H391" i="3"/>
  <c r="H390" i="3"/>
  <c r="H389" i="3"/>
  <c r="H388" i="3"/>
  <c r="H387" i="3"/>
  <c r="H386" i="3"/>
  <c r="H385" i="3"/>
  <c r="H384" i="3"/>
  <c r="H383" i="3"/>
  <c r="H382" i="3"/>
  <c r="H381" i="3"/>
  <c r="H380" i="3"/>
  <c r="H379" i="3"/>
  <c r="H378" i="3"/>
  <c r="H377" i="3"/>
  <c r="H376" i="3"/>
  <c r="H375" i="3"/>
  <c r="H374" i="3"/>
  <c r="H373" i="3"/>
  <c r="H372" i="3"/>
  <c r="H371" i="3"/>
  <c r="H370" i="3"/>
  <c r="H369" i="3"/>
  <c r="H368" i="3"/>
  <c r="H367" i="3"/>
  <c r="H366" i="3"/>
  <c r="H365" i="3"/>
  <c r="H364" i="3"/>
  <c r="H363" i="3"/>
  <c r="H362" i="3"/>
  <c r="H361" i="3"/>
  <c r="H360" i="3"/>
  <c r="H359" i="3"/>
  <c r="H358" i="3"/>
  <c r="H357" i="3"/>
  <c r="H356" i="3"/>
  <c r="H355" i="3"/>
  <c r="H354" i="3"/>
  <c r="H353" i="3"/>
  <c r="H352" i="3"/>
  <c r="H351" i="3"/>
  <c r="H350" i="3"/>
  <c r="H349" i="3"/>
  <c r="H348" i="3"/>
  <c r="H347" i="3"/>
  <c r="H346" i="3"/>
  <c r="H345" i="3"/>
  <c r="H344" i="3"/>
  <c r="H342" i="3"/>
  <c r="H341" i="3"/>
  <c r="H340" i="3"/>
  <c r="H339" i="3"/>
  <c r="H337" i="3"/>
  <c r="H336" i="3"/>
  <c r="H335" i="3"/>
  <c r="H334" i="3"/>
  <c r="H333" i="3"/>
  <c r="H332" i="3"/>
  <c r="H331" i="3"/>
  <c r="H330" i="3"/>
  <c r="H329" i="3"/>
  <c r="H328" i="3"/>
  <c r="H327" i="3"/>
  <c r="H326" i="3"/>
  <c r="H325" i="3"/>
  <c r="H324" i="3"/>
  <c r="H323" i="3"/>
  <c r="H322" i="3"/>
  <c r="H321" i="3"/>
  <c r="H320" i="3"/>
  <c r="H319" i="3"/>
  <c r="H318" i="3"/>
  <c r="H317" i="3"/>
  <c r="H316" i="3"/>
  <c r="H315" i="3"/>
  <c r="H314" i="3"/>
  <c r="H313" i="3"/>
  <c r="H312" i="3"/>
  <c r="H311" i="3"/>
  <c r="H310" i="3"/>
  <c r="H309" i="3"/>
  <c r="H308" i="3"/>
  <c r="H307" i="3"/>
  <c r="H306" i="3"/>
  <c r="H305" i="3"/>
  <c r="H304" i="3"/>
  <c r="H303" i="3"/>
  <c r="H302" i="3"/>
  <c r="H301" i="3"/>
  <c r="H300" i="3"/>
  <c r="H299" i="3"/>
  <c r="H298" i="3"/>
  <c r="H297" i="3"/>
  <c r="H296" i="3"/>
  <c r="H295" i="3"/>
  <c r="H294" i="3"/>
  <c r="H293" i="3"/>
  <c r="H292" i="3"/>
  <c r="H291" i="3"/>
  <c r="H290" i="3"/>
  <c r="H289" i="3"/>
  <c r="H288" i="3"/>
  <c r="H286" i="3"/>
  <c r="H285" i="3"/>
  <c r="H284" i="3"/>
  <c r="H283" i="3"/>
  <c r="H282" i="3"/>
  <c r="H281" i="3"/>
  <c r="H280" i="3"/>
  <c r="H279" i="3"/>
  <c r="H278" i="3"/>
  <c r="H277" i="3"/>
  <c r="H276" i="3"/>
  <c r="H275" i="3"/>
  <c r="H274" i="3"/>
  <c r="H273" i="3"/>
  <c r="H272" i="3"/>
  <c r="H271" i="3"/>
  <c r="H270" i="3"/>
  <c r="H269" i="3"/>
  <c r="H268" i="3"/>
  <c r="H266" i="3"/>
  <c r="H265" i="3"/>
  <c r="H264" i="3"/>
  <c r="H262" i="3"/>
  <c r="H261" i="3"/>
  <c r="H260" i="3"/>
  <c r="H259" i="3"/>
  <c r="H258" i="3"/>
  <c r="H257" i="3"/>
  <c r="H256" i="3"/>
  <c r="H255" i="3"/>
  <c r="H254" i="3"/>
  <c r="H253" i="3"/>
  <c r="H252" i="3"/>
  <c r="H251" i="3"/>
  <c r="H250" i="3"/>
  <c r="H249" i="3"/>
  <c r="H248" i="3"/>
  <c r="H247" i="3"/>
  <c r="H246" i="3"/>
  <c r="H245" i="3"/>
  <c r="H244" i="3"/>
  <c r="H243" i="3"/>
  <c r="H242" i="3"/>
  <c r="H241" i="3"/>
  <c r="H240" i="3"/>
  <c r="H239"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81"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6" i="3"/>
  <c r="H145" i="3"/>
  <c r="H144" i="3"/>
  <c r="H143" i="3"/>
  <c r="H142" i="3"/>
  <c r="H141" i="3"/>
  <c r="H140" i="3"/>
  <c r="H139" i="3"/>
  <c r="H138" i="3"/>
  <c r="H137" i="3"/>
  <c r="H135" i="3"/>
  <c r="H133" i="3"/>
  <c r="H132" i="3"/>
  <c r="H131" i="3"/>
  <c r="H130" i="3"/>
  <c r="H129" i="3"/>
  <c r="H128" i="3"/>
  <c r="H127" i="3"/>
  <c r="H126" i="3"/>
  <c r="H125" i="3"/>
  <c r="H124" i="3"/>
  <c r="H123" i="3"/>
  <c r="H122" i="3"/>
  <c r="H121" i="3"/>
  <c r="H120" i="3"/>
  <c r="H119" i="3"/>
  <c r="H118" i="3"/>
  <c r="H117" i="3"/>
  <c r="H116" i="3"/>
  <c r="H115" i="3"/>
  <c r="H114" i="3"/>
  <c r="H113" i="3"/>
  <c r="H112" i="3"/>
  <c r="H111" i="3"/>
  <c r="H110"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4" i="3"/>
  <c r="H63" i="3"/>
  <c r="H62" i="3"/>
  <c r="H61" i="3"/>
  <c r="H60" i="3"/>
  <c r="H59" i="3"/>
  <c r="H58" i="3"/>
  <c r="H57" i="3"/>
  <c r="H56" i="3"/>
  <c r="H55" i="3"/>
  <c r="H54" i="3"/>
  <c r="H53" i="3"/>
  <c r="H52" i="3"/>
  <c r="H51" i="3"/>
  <c r="H50" i="3"/>
  <c r="H49" i="3"/>
  <c r="H48"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5" i="3"/>
  <c r="G8" i="2"/>
  <c r="G9" i="2" s="1"/>
  <c r="G10" i="2" s="1"/>
  <c r="G11" i="2" s="1"/>
  <c r="G12" i="2" s="1"/>
  <c r="G13" i="2" s="1"/>
  <c r="G14" i="2" s="1"/>
  <c r="G15" i="2" s="1"/>
  <c r="G41" i="8" l="1"/>
</calcChain>
</file>

<file path=xl/sharedStrings.xml><?xml version="1.0" encoding="utf-8"?>
<sst xmlns="http://schemas.openxmlformats.org/spreadsheetml/2006/main" count="13736" uniqueCount="6112">
  <si>
    <t>New &amp; Change in October 1, 2022</t>
  </si>
  <si>
    <t>New Products</t>
  </si>
  <si>
    <t>Category</t>
  </si>
  <si>
    <t>Item #</t>
  </si>
  <si>
    <t>Item Type</t>
  </si>
  <si>
    <t>Notes</t>
  </si>
  <si>
    <t>Description</t>
  </si>
  <si>
    <t xml:space="preserve">MSRP </t>
  </si>
  <si>
    <t>EAN Code</t>
  </si>
  <si>
    <t xml:space="preserve">Accessory </t>
  </si>
  <si>
    <t>SBB-300PMW1</t>
  </si>
  <si>
    <t>Installation plate</t>
  </si>
  <si>
    <t>Installation plate for SBP-300PMW1, compatible with Box Camera housing: SHB-4200H/4300HP/4301H2</t>
  </si>
  <si>
    <t>SHP-1520FW</t>
  </si>
  <si>
    <t>Flush mount</t>
  </si>
  <si>
    <t>White color PTZ flush mount. Compatible with QNP-6320/6250</t>
  </si>
  <si>
    <t>Recording - Network</t>
  </si>
  <si>
    <t>QRN-1630S</t>
  </si>
  <si>
    <t>NVR</t>
  </si>
  <si>
    <t>QRN-1630S-2TB</t>
  </si>
  <si>
    <t>QRN-1630S-4TB</t>
  </si>
  <si>
    <t>QRN-1630S-6TB</t>
  </si>
  <si>
    <t>QRN-1630S-8TB</t>
  </si>
  <si>
    <t>QRN-1630S-10TB</t>
  </si>
  <si>
    <t>QRN-1630S-12TB</t>
  </si>
  <si>
    <t>QRN-1630S-16TB</t>
  </si>
  <si>
    <t>QRN-1630S-20TB</t>
  </si>
  <si>
    <t>PRN-1600B2</t>
  </si>
  <si>
    <t> </t>
  </si>
  <si>
    <t>PRN-1600B2-8TB</t>
  </si>
  <si>
    <t>PRN-1600B2-16TB</t>
  </si>
  <si>
    <t>PRN-1600B2-24TB</t>
  </si>
  <si>
    <t>PRN-1600B2-32TB</t>
  </si>
  <si>
    <t>PRN-1600B2-48TB</t>
  </si>
  <si>
    <t>PRN-1600B2-64TB</t>
  </si>
  <si>
    <t>PRN-1600B2-80TB</t>
  </si>
  <si>
    <t>PRN-3200B2</t>
  </si>
  <si>
    <t>PRN-3200B2-8TB</t>
  </si>
  <si>
    <t>PRN-3200B2-16TB</t>
  </si>
  <si>
    <t>PRN-3200B2-24TB</t>
  </si>
  <si>
    <t>PRN-3200B2-32TB</t>
  </si>
  <si>
    <t>PRN-3200B2-48TB</t>
  </si>
  <si>
    <t>PRN-3200B2-64TB</t>
  </si>
  <si>
    <t>PRN-3200B2-80TB</t>
  </si>
  <si>
    <t>Price Changes</t>
  </si>
  <si>
    <t>Camera - Network</t>
  </si>
  <si>
    <t>TNO-X6320EPT0-Z</t>
  </si>
  <si>
    <t>Explosion Proof Zoom Camera</t>
  </si>
  <si>
    <t>Special order only
(16 Week lead time)
15% Cancellation fee
Price Increase from $7,650 to $8,395</t>
  </si>
  <si>
    <t>Explosion proof housing using the XNZ-6320 PoE Only (No Wiper), cLCus C1/D1 certification, -10°C ~ +55°C (+14°F ~ +131°F), IP66/IP67,IP68, "-Z" for cLCus C1/D1</t>
  </si>
  <si>
    <t>TNO-X6320EPT0-C</t>
  </si>
  <si>
    <t xml:space="preserve">Explosion proof housing using the XNZ-6320 PoE Only (No Wiper), cLCus C1/D1 certification, -10°C ~ +55°C (+14°F ~ +131°F), IP66/IP67,IP68, "-C" for cLC CSA </t>
  </si>
  <si>
    <t>TNO-X6320EPT0-M</t>
  </si>
  <si>
    <t>Explosion proof housing using the XNZ-6320 PoE Only (No Wiper), cLCus C1/D1 certification, -10°C ~ +55°C (+14°F ~ +131°F), IP66/IP67,IP68, "-M" for INMETRO</t>
  </si>
  <si>
    <t>TNO-X6320E1WT1-Z</t>
  </si>
  <si>
    <t>Special order only
(16 Week lead time)
15% Cancellation fee
Price Increase from $10,400 to $11,415</t>
  </si>
  <si>
    <t>Explosion proof housing using the XNZ-6320 24VAC Only  with wiper, cLCus C1/D1 certification, -40°C ~ +60°C (-40°F ~ +140°F), IP66/IP67,IP68, "-Z" for cLCus C1/D1</t>
  </si>
  <si>
    <t>TNO-X6320E1WT1-C</t>
  </si>
  <si>
    <t>Explosion proof housing using the XNZ-6320 24VAC Only  with wiper, cLCus C1/D1 certification, -40°C ~ +60°C (-40°F ~ +140°F), IP66/IP67,IP68, "-C" for cLC CSA</t>
  </si>
  <si>
    <t>TNO-X6320E1WT2-C</t>
  </si>
  <si>
    <t>Special order only
(16 Week lead time)
15% Cancellation fee
Price Increase from $11,100 to $12,185</t>
  </si>
  <si>
    <t>Explosion proof housing using the XNZ-6320 24VAC Only  with wiper, cLCus C1/D1 certification, -60°C ~ +40°C (-67°F ~ +104°F), IP66/IP67,IP68, "-C" for cLC CSA</t>
  </si>
  <si>
    <t>TNO-X6320E1WT1-M</t>
  </si>
  <si>
    <t>Explosion proof housing using the XNZ-6320 24VAC Only  with wiper, cLCus C1/D1 certification, -40°C ~ +60°C (-40°F ~ +140°F), IP66/IP67,IP68, "-M" for INMETRO</t>
  </si>
  <si>
    <t>TNO-X6320E2F2T1-Z</t>
  </si>
  <si>
    <t>Special order only
(16 Week lead time)
15% Cancellation fee
Price Increase from $14,000 to $15,365</t>
  </si>
  <si>
    <t>Explosion proof housing using the XNZ-6320 110VAC Only, Single Mode Fiber (No Wiper), cLCus C1/D1 certification, -40°C ~ +60°C (-40°F ~ +140°F), IP66/IP67,IP68, "-Z" for cLCus C1/D1</t>
  </si>
  <si>
    <t>TNO-X6320E2F2T1-C</t>
  </si>
  <si>
    <t>Explosion proof housing using the XNZ-6320 110VAC Only, Single Mode Fiber (No Wiper), cLCus C1/D1 certification, -40°C ~ +60°C (-40°F ~ +140°F), IP66/IP67,IP68, "-C" for cLC CSA</t>
  </si>
  <si>
    <t>TNO-X6320E2F2T2-C</t>
  </si>
  <si>
    <t>Special order only
(16 Week lead time)
15% Cancellation fee
Price Increase from $14,700 to $16,815</t>
  </si>
  <si>
    <t>Explosion proof housing using the XNZ-6320 110VAC Only, Single Mode Fiber (No Wiper), cLCus C1/D1 certification, -60°C ~ +40°C (-67°F ~ +104°F), IP66/IP67,IP68, "-C" for cLC CSA</t>
  </si>
  <si>
    <t>TNO-X6320E2F2T1-M</t>
  </si>
  <si>
    <t>Explosion proof housing using the XNZ-6320 110VAC Only, Single Mode Fiber (No Wiper), cLCus C1/D1 certification, -40°C ~ +60°C (-40°F ~ +140°F), IP66/IP67,IP68, "-M" for INMETRO</t>
  </si>
  <si>
    <t>TNO-X6320E2F2WT1-Z</t>
  </si>
  <si>
    <t>Special order only
(16 Week lead time)
15% Cancellation fee
Price Increase from $15,325 to $16,815</t>
  </si>
  <si>
    <t>Explosion proof housing using the XNZ-6320 110VAC Only, Single Mode Fiber with Wiper, cLCus C1/D1 certification, -40°C ~ +60°C (-40°F ~ +140°F), IP66/IP67,IP68, "-Z" for cLCus C1/D1</t>
  </si>
  <si>
    <t>TNO-X6320E2F2WT1-C</t>
  </si>
  <si>
    <t xml:space="preserve">Explosion proof housing using the XNZ-6320 110VAC Only, Single Mode Fiber with Wiper, cLCus C1/D1 certification, -40°C ~ +60°C (-40°F ~ +140°F), IP66/IP67,IP68, "-C" for cLC CSA </t>
  </si>
  <si>
    <t>TNO-X6320E2F2WT2-C</t>
  </si>
  <si>
    <t>Special order only
(16 Week lead time)
15% Cancellation fee
Price Increase from $16,025 to $17,585</t>
  </si>
  <si>
    <t xml:space="preserve">Explosion proof housing using the XNZ-6320 110VAC Only, Single Mode Fiber with Wiper, cLCus C1/D1 certification, -60°C ~ +40°C (-67°F ~ +104°F), IP66/IP67,IP68, "-C" for cLC CSA </t>
  </si>
  <si>
    <t>TNO-X6320E2F2WT1-M</t>
  </si>
  <si>
    <t xml:space="preserve">Explosion proof housing using the XNZ-6320 110VAC Only, Single Mode Fiber with Wiper, cLCus C1/D1 certification, -40°C ~ +60°C (-40°F ~ +140°F), IP66/IP67,IP68, "-M" for INMETRO </t>
  </si>
  <si>
    <t>TNU-X6320E2WT1-Z</t>
  </si>
  <si>
    <t>Explosion Proof Positioning Camera</t>
  </si>
  <si>
    <t>Special order only
(16 Week lead time)
15% Cancellation fee
Price Increase from $30,175 to $33,115</t>
  </si>
  <si>
    <t>Explosion proof positioning camera using the XNZ-6320 110VAC Only, with Wiper, cLCus C1/D1 certification, -40°C ~ +60°C (-40°F ~ +140°F), IP66/IP67, "-Z" for cLCus C1/D1</t>
  </si>
  <si>
    <t>TNU-X6320E2WT1-C</t>
  </si>
  <si>
    <t xml:space="preserve">Explosion proof positioning camera using the XNZ-6320 110VAC Only, with Wiper, cLCus C1/D1 certification, -40°C ~ +60°C (-40°F ~ +140°F), IP66/IP67, "-C" for cLC CSA </t>
  </si>
  <si>
    <t>TNU-X6320E2WT2-C</t>
  </si>
  <si>
    <t>Special order only
(16 Week lead time)
15% Cancellation fee
Price Increase from $30,875 to $33,885</t>
  </si>
  <si>
    <t xml:space="preserve">Explosion proof positioning camera using the XNZ-6320 110VAC Only, with Wiper, cLCus C1/D1 certification, -60°C ~ +40°C (-67°F ~ +104°F), IP66/IP67, "-C" for cLC CSA </t>
  </si>
  <si>
    <t>TNU-X6320E2WT1-M</t>
  </si>
  <si>
    <t xml:space="preserve">Explosion proof positioning camera using the XNZ-6320 110VAC Only, with Wiper, cLCus C1/D1 certification, -40°C ~ +60°C (-40°F ~ +140°F), IP66/IP67, "-M" for INMETRO </t>
  </si>
  <si>
    <t>TNU-X6320E2F2WT1-Z</t>
  </si>
  <si>
    <t>Special order only
(16 Week lead time)
15% Cancellation fee
Price Increase from $31,500 to $34,565</t>
  </si>
  <si>
    <t>Explosion proof positioning camera using the XNZ-6320 110VAC Only, Single Mode Fiber with Wiper, cLCus C1/D1 certification, -40°C ~ +60°C (-40°F ~ +140°F), IP66/IP67, "-Z" for cLCus C1/D1</t>
  </si>
  <si>
    <t>TNU-X6320E2F2WT1-C</t>
  </si>
  <si>
    <t xml:space="preserve">Explosion proof positioning camera using the XNZ-6320 110VAC Only, Single Mode Fiber with Wiper, cLCus C1/D1 certification, -40°C ~ +60°C (-40°F ~ +140°F), IP66/IP67, "-C" for cLC CSA </t>
  </si>
  <si>
    <t>TNU-X6320E2F2WT2-C</t>
  </si>
  <si>
    <t>Special order only
(16 Week lead time)
15% Cancellation fee
Price Increase from $32,200 to $35,335</t>
  </si>
  <si>
    <t xml:space="preserve">Explosion proof positioning camera using the XNZ-6320 110VAC Only, Single Mode Fiber with Wiper, cLCus C1/D1 certification, -60°C ~ +40°C (-67°F ~ +104°F), IP66/IP67, "-C" for cLC CSA </t>
  </si>
  <si>
    <t>TNU-X6320E2F2WT1-M</t>
  </si>
  <si>
    <t xml:space="preserve">Explosion proof positioning camera using the XNZ-6320 110VAC Only, Single Mode Fiber with Wiper, cLCus C1/D1 certification, -40°C ~ +60°C (-40°F ~ +140°F), IP66/IP67, "-M" for INMETRO </t>
  </si>
  <si>
    <t>TNU-X6320E1WT1-Z</t>
  </si>
  <si>
    <t>Explosion proof positioning camera using the XNZ-6320 24VAC Only, with Wiper, cLCus C1/D1 certification, -40°C ~ +60°C (-40°F ~ +140°F), IP66/IP67, "-Z" for cLCus C1/D1</t>
  </si>
  <si>
    <t>TNU-X6320E1WT1-C</t>
  </si>
  <si>
    <t xml:space="preserve">Explosion proof positioning camera using the XNZ-6320 24VAC Only, with Wiper, cLCus C1/D1 certification, -40°C ~ +60°C (-40°F ~ +140°F), IP66/IP67, "-C" for cLC CSA </t>
  </si>
  <si>
    <t>TNU-X6320E1WT2-C</t>
  </si>
  <si>
    <t xml:space="preserve">Explosion proof positioning camera using the XNZ-6320 24VAC Only, with Wiper, cLCus C1/D1 certification, -60°C ~ +40°C (-67°F ~ +104°F), IP66/IP67, "-C" for cLC CSA </t>
  </si>
  <si>
    <t>TNU-X6320E1WT1-M</t>
  </si>
  <si>
    <t xml:space="preserve">Explosion proof positioning camera using the XNZ-6320 24VAC Only, with Wiper, cLCus C1/D1 certification, -40°C ~ +60°C (-40°F ~ +140°F), IP66/IP67, "-M" for INMETRO </t>
  </si>
  <si>
    <t>TNU-X6320E1F2WT1-Z</t>
  </si>
  <si>
    <t>Explosion proof positioning camera using the XNZ-6320 24VAC Only, Single Mode Fiber with Wiper, cLCus C1/D1 certification, -40°C ~ +60°C (-40°F ~ +140°F), IP66/IP67, "-Z" for cLCus C1/D1</t>
  </si>
  <si>
    <t>TNU-X6320E1F2WT1-C</t>
  </si>
  <si>
    <t xml:space="preserve">Explosion proof positioning camera using the XNZ-6320 24VAC Only, Single Mode Fiber with Wiper, cLCus C1/D1 certification, -40°C ~ +60°C (-40°F ~ +140°F), IP66/IP67, "-C" for cLC CSA </t>
  </si>
  <si>
    <t>TNU-X6320E1F2WT2-C</t>
  </si>
  <si>
    <t xml:space="preserve">Explosion proof positioning camera using the XNZ-6320 24VAC Only, Single Mode Fiber with Wiper, cLCus C1/D1 certification, -60°C ~ +40°C (-67°F ~ +104°F), IP66/IP67, "-C" for cLC CSA </t>
  </si>
  <si>
    <t>TNU-X6320E1F2WT1-M</t>
  </si>
  <si>
    <t xml:space="preserve">Explosion proof positioning camera using the XNZ-6320 24VAC Only, Single Mode Fiber with Wiper, cLCus C1/D1 certification, -40°C ~ +60°C (-40°F ~ +140°F), IP66/IP67, "-M" for INMETRO </t>
  </si>
  <si>
    <t>TNO-X6072EPT1-Z</t>
  </si>
  <si>
    <t>Explosion Proof Fixed Camera</t>
  </si>
  <si>
    <t>6 Week lead time
15% Cancellation fee
Price Increase from $6,950 to $8,330</t>
  </si>
  <si>
    <t>Explosion proof camera using the XNB-6000 (2MP @ 60fps) + 2.8~9mm Lens PoE Only (No Wiper), -40°C ~ +55°C (-40°F ~ +131°F), type 4x, IP66, FM (Factory Mutual)”, C1/D1 certification</t>
  </si>
  <si>
    <t>TNO-X8072EPT1-Z</t>
  </si>
  <si>
    <t>6 Week lead time
15% Cancellation fee
Price Increase from $7,150 to $8,620</t>
  </si>
  <si>
    <t>Explosion proof camera using the XNB-8000 (5MP @ 30fps) + 4.1~9mm Lens PoE Only (No Wiper),  -40°C ~ +55°C (-40°F ~ +131°F), type 4x, IP66, FM (Factory Mutual)”, C1/D1 certification</t>
  </si>
  <si>
    <t>TNO-X6322EPT1-Z</t>
  </si>
  <si>
    <t>6 Week lead time
15% Cancellation fee
Price Increase from $7,900 to $9,100</t>
  </si>
  <si>
    <t>Explosion proof zoom camera using the XNZ-L6320 (2MP @ 60fps) with 32x optical zoom, PoE Only (No Wiper), -40°C ~ +55°C (-40°F ~ +131°F), type 4x, IP66, FM (Factory Mutual)”, C1/D1 certification</t>
  </si>
  <si>
    <t>TNP-X6322EPT3-Z</t>
  </si>
  <si>
    <t>Explosion Proof PTZ</t>
  </si>
  <si>
    <t>6 Week lead time
15% Cancellation fee
Price Increase from $21,400 to $25,210</t>
  </si>
  <si>
    <t>Explosion proof PTZ using the XNP-6320 (2MP @ 60fps) +with 32x optical zoom PoE+ (No Wiper),  -20°C ~ +55°C (-4°F ~ +131°F), type 4x, IP66, FM (Factory Mutual)”, C1/D1 certification</t>
  </si>
  <si>
    <t>TNP-Q6232EPT3-Z</t>
  </si>
  <si>
    <t>6 Week lead time
15% Cancellation fee
Price Increase from $18,900 to $22,710</t>
  </si>
  <si>
    <t>Explosion proof PTZ using the QNP-6230 (2MP @ 30fps) +with 23x optical zoom PoE+  (No Wiper),  -20°C ~ +55°C (-4°F ~ +131°F), type 4x, IP66, FM (Factory Mutual)”, C1/D1 certification</t>
  </si>
  <si>
    <t>TNO-P9072EPT1-Z</t>
  </si>
  <si>
    <t>6 Week lead time
15% Cancellation fee
Price Increase from $8,000 to $9,475</t>
  </si>
  <si>
    <t>AI 4K Explosion proof camera using the PNB-A9001 (8MP @ 30fps) + 3.9-10mm f1.5 Varifocal i-CS Lens PoE+ (No Wiper), -40°C ~ +55°C (-40°F ~ +131°F), type 4x, IP66, FM (Factory Mutual), cLCus C1/D1 certification</t>
  </si>
  <si>
    <t>Explosion Proof - Accessory</t>
  </si>
  <si>
    <t>HT-F1XX-WM</t>
  </si>
  <si>
    <t>Wall Mount</t>
  </si>
  <si>
    <t>6 Week lead time
15% Cancellation fee
Price Increase from $950 to $1,450</t>
  </si>
  <si>
    <t>Wall mount for the (TNO-X6072EPT1-Z, TNO-X8072EPT1-Z, and TNO-X6322EPT1-Z)</t>
  </si>
  <si>
    <t>HT-SD-FP</t>
  </si>
  <si>
    <t>Protection Kit</t>
  </si>
  <si>
    <t>6 Week lead time
15% Cancellation fee
Price Increase from $400 to $1,660</t>
  </si>
  <si>
    <t>Protection kit for the (TNP-X6322EPT3-Z, TNP-Q6232EPT3-Z)</t>
  </si>
  <si>
    <t>HT-SD-WM</t>
  </si>
  <si>
    <t>6 Week lead time
15% Cancellation fee
Price Increase from $950 to $2,790</t>
  </si>
  <si>
    <t>Wall mount for the (TNP-X6322EPT3-Z, TNP-Q6232EPT3-Z)</t>
  </si>
  <si>
    <t>HT-SF-FP</t>
  </si>
  <si>
    <t>6 Week lead time
15% Cancellation fee
Price Increase from $400 to $2,010</t>
  </si>
  <si>
    <t>Protection kit for the (TNO-X6072EPT1-Z, TNO-X8072EPT1-Z and TNO-X6322EPT1-Z)</t>
  </si>
  <si>
    <t>HT-SPMA-SD</t>
  </si>
  <si>
    <t>Pole Mount</t>
  </si>
  <si>
    <t>6 Week lead time
15% Cancellation fee
Price Increase from $1,150 to $2,260</t>
  </si>
  <si>
    <t>Pole mount for the (TNO-X6072EPT1-Z, TNO-X8072EPT1-Z and TNO-X6322EPT1-Z, TNP-X6322EPT3-Z, TNP-Q6232EPT3-Z) requires a wall mount</t>
  </si>
  <si>
    <t>HT-SD-CM</t>
  </si>
  <si>
    <t>Corner Mount</t>
  </si>
  <si>
    <t>6 Week lead time
15% Cancellation fee
Price Increase from $1,050 to $1,255</t>
  </si>
  <si>
    <t>Corner mount for the (TNO-X6072EPT1-Z, TNO-X8072EPT1-Z and TNO-X6322EPT1-Z, TNP-X6322EPT3-Z, TNP-Q6232EPT3-Z) requires a wall mount</t>
  </si>
  <si>
    <t>Accessory</t>
  </si>
  <si>
    <t>STB-2000</t>
  </si>
  <si>
    <t>ATM mounting bracket</t>
  </si>
  <si>
    <t>Price Increase from $79 to $124</t>
  </si>
  <si>
    <t>ATM mounting bracket for remote head lens, compatible with SLA-T2480, SLA-T2480A, SLA-T4680, SLA-T4680A lenses</t>
  </si>
  <si>
    <t>Lens</t>
  </si>
  <si>
    <t>SLA-T-M410DN</t>
  </si>
  <si>
    <t>Megapixel DC-iris Lens</t>
  </si>
  <si>
    <t>Price Increase from $360 to $420</t>
  </si>
  <si>
    <t>Megapixel Lens, image sensor from 1/2.3” up to 1/1.7“, Up to 12MP resolution, Vari-focal (4~10mm), DC auto iris, CS-Mount, Compatible with: XNB-6005/8000, PNB-A9001</t>
  </si>
  <si>
    <t>SLA-T-M1250DN</t>
  </si>
  <si>
    <t>Price Increase from $360 to $420 </t>
  </si>
  <si>
    <t>Megapixel Lens, image sensor from 1/2.3” up to 1/1.7“, Up to 12MP resolution, Vari-focal (12~50mm), DC auto iris, CS-Mount, Compatible with: XNB-6005/8000, PNB-A9001</t>
  </si>
  <si>
    <t>Wisenet SKY - Subscription</t>
  </si>
  <si>
    <t>EN-PR1-D365-1</t>
  </si>
  <si>
    <t>Subscription - Recording</t>
  </si>
  <si>
    <t>Price Increase from $14.36 to $18.62</t>
  </si>
  <si>
    <t>Wisenet SKY VMS HD 1 Year 1FPS Cloud Preview Recording Monthly (CMVR only)</t>
  </si>
  <si>
    <t>N/A</t>
  </si>
  <si>
    <t>EN-PR1-D730-1</t>
  </si>
  <si>
    <t>Price Increase from $16.76 to $37.24</t>
  </si>
  <si>
    <t>Wisenet SKY VMS HD 2 Years 1FPS Cloud Preview Recording Monthly (CMVR only)</t>
  </si>
  <si>
    <t>Hanwha Techwin America - USA Pricelist October 1, 2022</t>
  </si>
  <si>
    <t>All Products</t>
  </si>
  <si>
    <t>Enter Discount</t>
  </si>
  <si>
    <t>MSRP</t>
  </si>
  <si>
    <t>EAN code</t>
  </si>
  <si>
    <t>8K Cameras</t>
  </si>
  <si>
    <t>TNB-9000</t>
  </si>
  <si>
    <t>8K Network Box Camera</t>
  </si>
  <si>
    <t xml:space="preserve">Special Order / Please Contact HTA Sales to confirm Lead Time
</t>
  </si>
  <si>
    <t xml:space="preserve"> 43.3mm full-frame CMOS Image Sensor, Max.15fps@8K, 20fps@24MP, 30fps@15MP, 60fps@4K, Compatible with Canon EF mount Lens, Intelligent video analytics based on AI (Object detection/classification, Attribute, BestShot), HDMI (1080p 30fps) Video Output, H.265/H.264 : Main/High, MJPEG, Single Micro SD slot (Up to 256GB), WiseStreamⅡ support, RJ-45, SFP slot(100/1000Mbps), HPoE(IEEE802.3bt, Class5), 12VDC, AI based analytics</t>
  </si>
  <si>
    <t>4K Cameras &amp; up</t>
  </si>
  <si>
    <t>PNM-9322VQP</t>
  </si>
  <si>
    <t>5 Channel 2MP / 5MP X 4 + 2MP 32x PTZ</t>
  </si>
  <si>
    <t>Network vandal outdoor camera that combines Multi-sensor Multi-Directional camera, (2MP/5MP X 4 sensors sold separately) 8MP ~20MP (2MP @ 60fps or 5MP @30fps) fixed focal lens modules and 2MP 32x optical zoom PTZ, triple codec H.265/H.264/MJPEG with WiseStream II technology, WDR 150dB @ 2MP or 120dB @ 5MP, defocus detection, built in analytics, 4x SD card, hallway view, HLC, defog detection, DIS(Gyro Sensor), Audio I/O (PTZ ch only), HPoE injector (included), IP66/IK10, -40°C ~ +55°C (-40°F ~ +131°F), White color, 2MP 
Lens modules: SLA-2M2400P (2.4mm), SLA-2M2800P (2.8mm), SLA-2M3600P (3.6mm), SLA-2M6000P (6mm), SLA-2M1200P (12mm) 5MP Lens modules: SLA-5M3700P (3.7mm), SLA-5M4600P (4.6mm), SLA-5M7000P (7.0mm)</t>
  </si>
  <si>
    <t>PNM-9084QZ1</t>
  </si>
  <si>
    <t>2MP X 4 outdoor Dome, PTRZ</t>
  </si>
  <si>
    <t>Wisenet P series network vandal outdoor Multi-sensor Multi-Directional dome camera, (2MP X 4 sensors) 8MP @ 60fps, motorized vari-focal lens 2x (3.0~6.0mm) (107°~56.3°), PTRZ (Pan/Tilt/Rotate/Zoom) remote adjustment, triple codec H.265/H.264/MJPEG with WiseStream II technology, 120dB WDR, defocus detection, built in analytics, true D/N, 4x SD card, hallway view, HLC, defog detection, Bi-Directional Audio,  Alarm I/O 1/1, HPoE (injector included), IP66/IK10, -40°C ~ +55°C (-40°F ~ +131°F), White</t>
  </si>
  <si>
    <r>
      <t xml:space="preserve">8801089216748
</t>
    </r>
    <r>
      <rPr>
        <sz val="12"/>
        <color indexed="10"/>
        <rFont val="Arial"/>
        <family val="2"/>
      </rPr>
      <t>8801089216786</t>
    </r>
  </si>
  <si>
    <t>PNM-9084QZ</t>
  </si>
  <si>
    <t>Limited Stock</t>
  </si>
  <si>
    <t>PNM-9084RQZ1</t>
  </si>
  <si>
    <t>2MP X 4 outdoor Dome, PTRZ w/IR</t>
  </si>
  <si>
    <t>Wisenet P series network vandal outdoor Multi-sensor Multi-Directional dome camera, 2MP x 4ch multi-directional camera, Motorized PTRZ support, Max. 60fps@2MP(H.265, H.264), 3.2~10mm(3.1x) motorized varifocal lens, IR viewable length : 30m, H.265, H.264, MJPEG codec, Multi streaming, Video analytics, WiseStreamⅡ, IP66, IK10, NEMA4X</t>
  </si>
  <si>
    <r>
      <t xml:space="preserve">8801089216892
</t>
    </r>
    <r>
      <rPr>
        <sz val="12"/>
        <color indexed="10"/>
        <rFont val="Arial"/>
        <family val="2"/>
      </rPr>
      <t>8801089216823</t>
    </r>
  </si>
  <si>
    <t>PNM-9084RQZ</t>
  </si>
  <si>
    <t>2MP x 4ch multi-directional camera, Motorized PTRZ support, Max. 60fps@2MP(H.265, H.264), 3.2~10mm(3.1x) motorized varifocal lens, IR viewable length : 30m, H.265, H.264, MJPEG codec, Multi streaming, Video analytics, WiseStreamⅡ, IP66, IK10, NEMA4X</t>
  </si>
  <si>
    <t>PNM-9085RQZ1</t>
  </si>
  <si>
    <t>5MP X 4 outdoor Dome, PTRZ w/IR</t>
  </si>
  <si>
    <t>Wisenet P series network vandal outdoor Multi-sensor Multi-Directional dome camera, 5MP x 4ch multi-directional camera, Motorized PTRZ support, Max. 30fps@5MP(H.265, H.264), 4.13~9.4mm(2.3x) motorized varifocal lens, IR viewable length : 30m, H.265, H.264, MJPEG codec, Multi streaming, Video analytics, WiseStreamⅡ,IP66, IK10, NEMA4X</t>
  </si>
  <si>
    <r>
      <t xml:space="preserve">8801089216946
</t>
    </r>
    <r>
      <rPr>
        <sz val="12"/>
        <color indexed="10"/>
        <rFont val="Arial"/>
        <family val="2"/>
      </rPr>
      <t>8801089216830</t>
    </r>
  </si>
  <si>
    <t>PNM-9085RQZ</t>
  </si>
  <si>
    <t>5MP x 4ch multi-directional camera, Motorized PTRZ support, Max. 30fps@5MP(H.265, H.264), 4.13~9.4mm(2.3x) motorized varifocal lens, IR viewable length : 30m, H.265, H.264, MJPEG codec, Multi streaming, Video analytics, WiseStreamⅡ,IP66, IK10, NEMA4X</t>
  </si>
  <si>
    <t>PNM-9000QB</t>
  </si>
  <si>
    <t>Remote head 2MP x 4CH camera</t>
  </si>
  <si>
    <t>WN7 multi head camera, 4 x 2MP @ 30fps, triple codec H.265/H.264/MJPEG, extreme WDR 150dB, dual SD cards slots, Wisestream II, hallway view, HLC, defog detection, audio In/out, HDMI out 12VDC/PoE+ , DIS support, analytics- defocus, directional, motion, enter/exit, tampering, virtual line, I/O in/out. Compatible with SLA-T4680A/T4680VA, SLA-T2480A/T2480VA, SLA-T1080FA</t>
  </si>
  <si>
    <t>PNM-9002VQ</t>
  </si>
  <si>
    <t>2MP / 5MP X 4</t>
  </si>
  <si>
    <t>Wisenet 5 SoC</t>
  </si>
  <si>
    <t>Network vandal outdoor Multi-sensor Multi-Directional dome camera, (2MP/5MP X 4 sensors sold separately) 8MP ~20MP (2MP @ 60fps or 5MP @30fps), fixed focal lens modules, triple codec H.265/H.264/MJPEG with WiseStream II technology, 150dB WDR @ 2MP or 120dB @ 5MP, defocus detection, built in analytics, PTZ handover, 4x SD card, hallway view, HLC, defog detection, DIS(Gyro Sensor), PoE+, IP66/IK10, -40°C ~ +55°C (-40°F ~ +131°F) 2MP Lens modules: SLA-2M2400Q (2.4mm), SLA-2M2800Q (2.8mm), SLA-2M3600Q (3.6mm), SLA-2M6000Q (6mm) 5MP Lens modules: SLA-5M3700Q (3.7mm), SLA-5M4600Q (4.6mm), SLA-5M7000Q (7.0mm). WHITE COLOR</t>
  </si>
  <si>
    <t>PNM-9002VQS</t>
  </si>
  <si>
    <t>Stainless Steel Multi-sensor Camera</t>
  </si>
  <si>
    <t>Special order only
(16 week lead time)</t>
  </si>
  <si>
    <t>Stainless steel outdoor multi-sensor dome camera, (2MP/5MP X 4 sensors sold separately) 8MP ~20MP (2MP @ 60fps or 5MP @30fps), fixed focal lens modules, triple codec H.265/H.264/MJPEG with WiseStream II technology, 150dB WDR @ 2MP or 120dB @ 5MP, defocus detection, built in analytics, PTZ handover, 4x SD card, hallway view, HLC, defog detection, DIS(Gyro Sensor), PoE+, IP66/IP6K9K/IK10, -40°C ~ +55°C (-40°F ~ +131°F) 2MP Lens modules: SLA-2M2400Q (2.4mm), SLA-2M2800Q (2.8mm), SLA-2M3600Q (3.6mm), SLA-2M6000Q (6mm) 5MP Lens modules: SLA-5M3700Q (3.7mm), SLA-5M4600Q (4.6mm), SLA-5M7000Q (7.0mm)</t>
  </si>
  <si>
    <t>PNM-C12083RVD</t>
  </si>
  <si>
    <t>6MP X 2 AI, IR outdoor Dome</t>
  </si>
  <si>
    <t>Network vandal outdoor 2CH AI IR dome camera, (6MP X 2 sensors) 12MP @ 15fps, 3.4~6.8mm(2x) (95.08°~47.64°) motorized varifocal lens, Triple codec (H.265/H.264/MJPEG), IR viewable length 25m (82ft), USB port for easy installation, Day &amp; Night (ICR), extremeWDR (120dB), DIS, Handover, Analytics events based on AI engine: Object detection(Person/Face/Vehicle/License plate), IVA (Virtual line/Area, Enter/Exit, Loitering, direction, intrusion), Analytics events : Defocus detection, Motion detection, Tampering, Audio detection, Sound classification, Appear/Disappear, FIPS 140-2, micro SD card 512GB, IP66, NEMA4X, IK10, Operating temperature: -40°C~+55°C(-40°F ~ +131°F), Power: PoE+, Metal shielded RJ-45, Hard-coated dome bubble</t>
  </si>
  <si>
    <t>PNM-12082RVD</t>
  </si>
  <si>
    <t>6MP X 2, IR outdoor Dome</t>
  </si>
  <si>
    <t>Network vandal outdoor 2CH IR dome camera, (6MP X 2 sensors) 12MP @ 15fps, 3.4~6.8mm(2x) (95.08°~47.64°) motorized varifocal lens, Triple codec (H.265/H.264/MJPEG), IR viewable length 25m (82ft), USB port for easy installation, Day &amp; Night (ICR), extremeWDR (120dB), DIS, Handover, Analytics events: Defocus detection, Directional detection, Motion detection, Appear/Disappear, Enter/Exit, Loitering, Tampering, Virtual line, Audio detection, Sound classification, FIPS 140-2, micro SD card 512GB, IP66, NEMA4X, IK10, Operating temperature: -40°C~+55°C(-40°F ~ +131°F), Power: PoE+, Metal shielded RJ-45, Hard-coated dome bubble</t>
  </si>
  <si>
    <t>PNM-9000VD</t>
  </si>
  <si>
    <t>5MP X 2 outdoor Dome</t>
  </si>
  <si>
    <t>Network vandal outdoor Multi-sensor Multi-Directional dome camera, (5MP X 2 sensors sold separately) 10MP @ 30fps, modular lenses from 3.7, 4.6 and 7.0mm lenses, triple codec H.265/H.264/MJPEG with WiseStream II technology, 120dB WDR, built in analytics, 2x SD card, hallway view, HLC, defog detection, DIS, PoE, IP66/IK10, -40°C ~ +55°C (-40°F ~ +131°F).
Lens modules: SLA-5M3700D (3.7mm), SLA-5M4600D (4.6mm), SLA-5M7000D (7.0mm)</t>
  </si>
  <si>
    <t>PNM-8082VT</t>
  </si>
  <si>
    <t>3CH x 2MP</t>
  </si>
  <si>
    <t>Powered by WN7, 2MP x 3CH @ 30FPS, multi directional camera, 3~6mm motorized varifocal lens, donut shape bubble, max 321º coverage, Triple codec H.264/265 MJPEG, WiseStream II, extreme WDR 150dB, defocus detection, video analytics, 2x microSD card, PoE+, IP66, IK10, NEMA4X, operating temp -40°C~+55°C</t>
  </si>
  <si>
    <t>PNM-9031RV</t>
  </si>
  <si>
    <t>15MP Panoramic Camera</t>
  </si>
  <si>
    <t>Network vandal outdoor Multi-sensor dome camera, panoramic view with stitched image, (5MP X 4 sensors) 15MP @ 20fps, triple codec H.265/H.264/MJPEG with WiseStream II technology, WDR 120dB, IR viewable length 20m (65.5'), built in video analytics and sound classification, Heatmap, Bi-directional audio support, Micro SD 2 slots, IP66/IK10/NEMA4X, TPM 2.0 (FIPS 140-2 level 2), PoE+/12VDC</t>
  </si>
  <si>
    <t>PNM-9022V</t>
  </si>
  <si>
    <t>8.3MP Panoramic Camera</t>
  </si>
  <si>
    <t>WN7 Panoramic Multi-sensor camera, 180º view, (2MP X 4 sensors) 7.3MP @ 30fps, panoramic 209º view, 8.3MP, triple codec H.265/H.264/MJPEG with WiseStream II technology, extreme WDR 120dB, defocus detection, built in analytics, Heatmap, Micro USB for easy installation, 2 x Micro SD cards PoE+, IP66/IK10/NEMA4X</t>
  </si>
  <si>
    <t>PND-A9081RF</t>
  </si>
  <si>
    <t>4K IR Indoor Flush Mount Dome AI Camera</t>
  </si>
  <si>
    <t>4K Network AI IR Dome Camera, Max. 4K resolution, 0.05Lux@F1.6 (Color), 0Lux (B/W, IR LED on), Day &amp; Night(ICR), WDR(120dB), H.265, H.264, MJPEG codec, WiseStreamⅡ, Video Analytics based on AI, Object detection and classification(Person, Face, Vehicle, License Plate), Attribute, BestShot, Compatible with Wisenet Retail Insight v2.0 for Business Intelligence, Age/gender based People counting, Heatmap, Queue management, Modular structure for easy installation​, PoE+, Face Mask Detection, Social Distancing Detection</t>
  </si>
  <si>
    <t>PND-A9081RV</t>
  </si>
  <si>
    <t>4K IR Indoor Vandal Dome AI Camera</t>
  </si>
  <si>
    <t>4K Network AI IR Dome Camera, Max. 4K resolution, 0.05Lux@F1.6 (Color), 0Lux (B/W, IR LED on), Day &amp; Night(ICR), WDR(120dB), H.265, H.264, MJPEG codec, WiseStreamⅡ, Video Analytics based on AI, Object detection and classification(Person, Face, Vehicle, License Plate), Attribute, BestShot, Compatible with Wisenet Retail Insight v2.0 for Business Intelligence, Age/gender based People counting, Heatmap, Queue management, Modular structure for easy installation, PoE+, Face Mask Detection, Social Distancing Detection</t>
  </si>
  <si>
    <t>PNV-A9081R</t>
  </si>
  <si>
    <t>4K IR Outdoor Vandal Dome AI Camera</t>
  </si>
  <si>
    <t>4K Network AI IR Vandal Dome Camera, Max. 4K resolution, 0.05Lux@F1.6 (Color), 0Lux (B/W, IR LED on), Day &amp; Night(ICR), WDR(120dB) H.265, H.264, MJPEG codec, WiseStreamⅡ, Video Analytics based on AI, Object detection and classification(Person, Face, Vehicle, License Plate), Attribute, BestShot, Compatible with Wisenet Retail Insight v2.0 for Business Intelligence, Age/gender based People counting, Heatmap, Queue management, Modular structure for easy installation,  PoE+, Face Mask Detection, Social Distancing Detection</t>
  </si>
  <si>
    <t>PNO-A9081R</t>
  </si>
  <si>
    <t>4K IR Bullet AI camera</t>
  </si>
  <si>
    <t>4K Network AI IR Bullet Camera, Max. 4K resolution, 0.05Lux@F1.6 (Color), 0Lux (B/W, IR LED on), Day &amp; Night(ICR), WDR(120dB), H.265, H.264, MJPEG codec, WiseStreamⅡ, Video Analytics based on AI, Object detection and classification(Person, Face, Vehicle, License Plate), Attribute, BestShot, Compatible with Wisenet Retail Insight v2.0 for Business Intelligence, Age/gender based People counting, Heatmap, Queue management​, PoE+, Face Mask Detection, Social Distancing Detection</t>
  </si>
  <si>
    <t>PNB-A9001</t>
  </si>
  <si>
    <t>4K Box AI camera</t>
  </si>
  <si>
    <t>4K AI Network Box Camera, Max. 4K resolution, 0.03Lux@F1.2(Color), Day &amp; Night(ICR), WDR(120dB), H.265, H.264, MJPEG codec, WiseStreamⅡ, Video Analytics based on AI, Object detection and classification(Person, Face, Vehicle, License Plate), Attribute, BestShot, Compatible with Wisenet Retail Insight v2.0 for Business Intelligence, Age/gender based People counting, Heatmap, Queue management​,PoE+, Face Mask Detection, Social Distancing Detection</t>
  </si>
  <si>
    <t>XNP-9300RW</t>
  </si>
  <si>
    <t>4K IR, Wiper PTZ</t>
  </si>
  <si>
    <t>Powered by WN7, 4K @ 30FPS resolution, 5mm~150mm (30x) lens, build in wiper and adaptive Wise IR (200m),  extreme WDR 120dB, Day &amp; Night ICR, H.265, H.264, MJPEG codec support, Intelligent Analytics, Object auto tracking (Person/Vehicle), Target lock track, BLC, HLC, SSDR, lens heater for water/snow removal, IP66, IK10(Camera body only), NEMA4X, HPoE injector included, (Compatible with I/O Box SPM-4210)</t>
  </si>
  <si>
    <t>XNP-9250R</t>
  </si>
  <si>
    <t>4K, 25x, IR PTZ camera</t>
  </si>
  <si>
    <t xml:space="preserve">Powered by WN7, 4K @ 30FPS resolution, 5mm~125mm (25x) lens, adaptive Wise IR (200m), extreme WDR 120dB, Day &amp; Night ICR, H.265, H.264, MJPEG codec support, Intelligent Analytics, Object auto tracking (Person/Vehicle), Target lock track, BLC, HLC, SSDR, lens heater for water/snow removal, IP66, IK10(Camera body only), NEMA4X, NEMA-TS 2 (2.2.8, 2.2.9), HPoE injector included, (Compatible with I/O Box SPM-4210) </t>
  </si>
  <si>
    <t>XNP-9250</t>
  </si>
  <si>
    <t>4K, 25x PTZ camera</t>
  </si>
  <si>
    <t xml:space="preserve">Powered by WN7, 4K @ 30FPS resolution, 5mm~125mm (25x) lens, extreme WDR 120dB, Day &amp; Night ICR, H.265, H.264, MJPEG codec support, Intelligent Analytics, Object auto tracking (Person/Vehicle), Target lock track, BLC, HLC, SSDR, IP66, IK10, NEMA4X, NEMA-TS 2 (2.2.8, 2.2.9), Power: PoE+, (Compatible with I/O Box SPM-4210) </t>
  </si>
  <si>
    <t>XNO-C9083R</t>
  </si>
  <si>
    <t>Powered by WN7, Outdoor Network AI IR Bullet Camera, 4K resolution @ 30FPS, 4.4~9.3mm(2.1x) (112.1°~47.5°) motorized varifocal lens, Triple codec (H.265/H.264/MJPEG), IR viewable length 40m (131.2ft), USB port for easy installation, Day &amp; Night (ICR), extremeWDR (120dB), DIS with built-in Gyro sensor, Handover, Hard-coated window, Analytics events based on AI engine: Object detection(Person/Face/Vehicle/Licence plate), IVA (Virtual line/Area, Enter/Exit, Loitering, direction, intrusion), Analytics events : Defocus detection, Motion detection, Tampering, Fog detection, Audio detection, Sound classification, Shock detection, Appear/Disappear, UL CAP certified, P66, IP67, NEMA4X, IK10, Operating temperature: -40°C~+55°C(-40°F ~ +131°F) Power: PoE/12VDC, Metal shielded RJ-45</t>
  </si>
  <si>
    <t>8801089207920</t>
  </si>
  <si>
    <t>XNO-9083R</t>
  </si>
  <si>
    <t>4K IR Bullet AI Camera</t>
  </si>
  <si>
    <t>Powered by WN7,  X-Plus series,  Outdoor Network AI IR Bullet Camera, 4K resolution @ 30FPS, 4.4~9.3mm(2.1x) (112.1°~47.5°) motorized varifocal lens, Triple codec (H.265/H.264/MJPEG), IR viewable length 50m (164ft), USB port for easy installation, Day &amp; Night (ICR), extremeWDR (120dB), DIS with built-in Gyro sensor, Handover, Hard-coated window,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P66, IP67, NEMA4X, IK10, Operating temperature: -50°C~+60°C(-58°F ~ +140°F), Power: PoE+/12VDC, Metal shielded RJ-45</t>
  </si>
  <si>
    <t>XNO-9082R</t>
  </si>
  <si>
    <t>4K IR Bullet Camera</t>
  </si>
  <si>
    <t>Wisenet 7 X series network IR bullet camera, 4K (8MP Max) @ 30fps, motorized vari-focal lens 3x (2.8~8.4mm), triple codec H.265/H.264/MJPEG with WiseStreamII technology, Extreme WDR, USB and CVBS port for easy installation, advanced video analytics, sound classification and business analytics, high powered IR LEDs range of 131.23', shock detection, audio playback, true D/N, dual SD cards slots, hallway view, HLC, defog detection, DIS (Gyro), 12VDC/24VAC/PoE, IP67/IP66, IK10, Nema 4X, -50°C ~ +60°C (-58°F ~ +140°F)</t>
  </si>
  <si>
    <t xml:space="preserve">8801089189486 </t>
  </si>
  <si>
    <t>XND-C9083RV</t>
  </si>
  <si>
    <t>Powered by WN7, Indoor Network AI IR Dome Camera, 4K resolution @ 30FPS, 4.4~9.3mm(2.1x) (112.1°~47.5°) motorized varifocal lens, Triple codec (H.265/H.264/MJPEG), IR viewable length 40m (131.2ft),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IP52, IK08, Operating temperature: -10 °C ~ 50 °C(14°F ~ +122°F), Power: PoE/12VDC, Metal shielded RJ-45</t>
  </si>
  <si>
    <t>XNV-C9083R</t>
  </si>
  <si>
    <t>Powered by WN7, Outdoor Network AI IR Vandal Dome Camera, 4K resolution @ 30FPS, 4.4~9.3mm(2.1x) (112.1°~47.5°) motorized varifocal lens, Triple codec (H.265/H.264/MJPEG), IR viewable length 40m (131.2ft), USB port for easy installation,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P66, IP67, NEMA4X, IK10, Operating temperature: -40°C~+55°C(-40°F ~ +131°F), Power: PoE/12VDC, Metal shielded RJ-45</t>
  </si>
  <si>
    <t>XNV-9082R</t>
  </si>
  <si>
    <t>4K IR Outdoor Vandal Dome</t>
  </si>
  <si>
    <t>Wisenet 7 X-plus series network IR vandal outdoor camera, 4K (8MP Max) @ 30fps, motorized vari-focal lens 3x (2.8~8.4mm), triple codec H.265/H.264/MJPEG with WiseStreamII technology, Extreme WDR, USB and CVBS port for easy installation, advanced video analytics, sound classification and business analytics, high powered IR LEDs range of 131.23', shock detection, audio playback, true D/N, dual SD cards slots, hallway view, HLC, defog detection, DIS (Gyro), 12VDC/24VAC/PoE, IP67/IP66/IP6K9K, IK10, Nema 4X, -50°C ~ +60°C (-58°F ~ +140°F)</t>
  </si>
  <si>
    <t xml:space="preserve"> 8801089189387</t>
  </si>
  <si>
    <t>XND-9083RV</t>
  </si>
  <si>
    <t>Powered by WN7,  X-Plus series, Indoor Network AI IR Dome Camera, 4K resolution @ 30FPS, 4.4~9.3mm(2.1x) (112.1°~47.5°) motorized varifocal lens, Triple codec (H.265/H.264/MJPEG), IR viewable length 50m (164ft),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IP52, IK10, Operating temperature: -25 °C ~ 50 °C(-13°F ~ +122°F), Power: PoE+/12VDC, Metal shielded RJ-45</t>
  </si>
  <si>
    <t>XNV-9083R</t>
  </si>
  <si>
    <t xml:space="preserve"> 4K IR Outdoor Vandal Dome AI Camera</t>
  </si>
  <si>
    <t>Powered by WN7, X-Plus series, Outdoor Network AI IR Vandal Dome Camera, 4K resolution @ 30FPS, 4.4~9.3mm(2.1x) (112.1°~47.5°) motorized varifocal lens, Triple codec (H.265/H.264/MJPEG), IR viewable length 50m (164ft), USB port for easy installation,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P66, IP67, NEMA4X, IK10+, Operating temperature: -50°C~+55°C(-58°F ~ +131°F), Power: PoE+/12VDC, Metal shielded RJ-45</t>
  </si>
  <si>
    <t>XND-9082RF</t>
  </si>
  <si>
    <t>4K IR Flush Mount Dome</t>
  </si>
  <si>
    <t>Wisenet 7 X-plus series network IR flush mount camera (plenum), 4K (8MP Max) @ 30fps, motorized vari-focal lens 3x (2.8~8.4mm), triple codec H.265/H.264/MJPEG with WiseStreamII technology, Extreme WDR, USB and CVBS port for easy installation, advanced video analytics, sound classification and business analytics, high powered IR LEDs range of 131.23', shock detection, audio playback, true D/N, dual SD cards slots, hallway view, HLC, defog detection, DIS (Gyro), 12VDC/PoE, IP52, IK10, -25°C ~ +60°C (-13°F ~ +140°F)</t>
  </si>
  <si>
    <t xml:space="preserve">8801089189240 </t>
  </si>
  <si>
    <t>XND-9082RV</t>
  </si>
  <si>
    <t>4K IR Indoor Dome</t>
  </si>
  <si>
    <t>Wisenet 7 X-plus series network IR vandal indoor camera, 4K (8MP Max) @ 30fps, motorized vari-focal lens 3x (2.8~8.4mm), triple codec H.265/H.264/MJPEG with WiseStreamII technology, Extreme WDR, USB and CVBS port for easy installation, advanced video analytics, sound classification and business analytics, high powered IR LEDs range of 131.23', shock detection, audio playback, true D/N, dual SD cards slots, hallway view, HLC, defog detection, DIS (Gyro), 12VDC/PoE, IP52, IK10, -25°C ~ +60°C (-13°F ~ +140°F)</t>
  </si>
  <si>
    <t xml:space="preserve">8801089189073 </t>
  </si>
  <si>
    <t>XNB-9003</t>
  </si>
  <si>
    <t>4K Box AI Camera</t>
  </si>
  <si>
    <t>Powered by WN7,  X-Plus series, Box Camera, 8MP resolution @ 30FPS, Triple codec (H.265/H.264/MJPEG), USB port for easy installation, Day &amp; Night (ICR), extremeWDR (120dB), DIS with built-in Gyro sensor, Handover,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Operating temperature: -10 °C ~ 55 °C(14°F ~ +131°F), Power: PoE+/12VDC, Metal shielded RJ-45</t>
  </si>
  <si>
    <t>XNB-9002</t>
  </si>
  <si>
    <t>4K Box Camera</t>
  </si>
  <si>
    <t>Wisenet 7 X series network box camera, 4K (8MP Max) @ 30fps, triple codec H.265/H.264/MJPEG with WiseStreamII technology, Extreme WDR, USB and CVBS port for easy installation, advanced video analytics, sound classification and business analytics, shock detection, audio playback, true D/N, dual SD cards slots, hallway view, HLC, defog detection, DIS (Gyro), 12VDC/24VAC/PoE, -10°C ~ +55°C (+14°F ~ +131°F)</t>
  </si>
  <si>
    <t xml:space="preserve">8801089189196 </t>
  </si>
  <si>
    <t>XNF-9010RS</t>
  </si>
  <si>
    <t>12MP Stainless Steel IR Fisheye Camera</t>
  </si>
  <si>
    <t>Special Order / Please Contact HTA Sales to confirm Lead Time</t>
  </si>
  <si>
    <t>Stainless steel Fisheye, powered by WN7, 1/2.3" 12MP CMOS, Max resolution 3008x3008 @ 30FPS, 1.08mm fixed focal lends, Stereo graphic type lens, enhanced resolution for the peripheral regions, H.265, H.264, MJPEG codec supported, Fisheye, Single panorama, Double panorama, Quad view, On board dewarping, Digital PTZ, extreme WDR (120dB), WiseStreamⅡ support, Wise IR, IR viewable length 26.2' (8m),  Virtual channel support, selectable I/O port, Video Analytics, Heatmap, People counting, Queue management, Nylon dome, Handover, IP66/IP67/IP6K9K/IK10/NEMA4X, PoE, 12VDC</t>
  </si>
  <si>
    <t>XNF-9010RV</t>
  </si>
  <si>
    <t>12MP, WN7 Fisheye</t>
  </si>
  <si>
    <t>Powered by WN7, 1/2.3" 12MP CMOS, Max resolution 3008x3008 @ 30FPS, 1.08mm fixed focal lends, Stereo graphic type lens, enhanced resolution for the peripheral regions, H.265, H.264, MJPEG codec supported, Fisheye, Single panorama, Double panorama, Quad view, On board dewarping, Digital PTZ, extreme WDR (120dB), WiseStreamⅡ support, Wise IR, IR viewable length 32.8' (10m),  Virtual channel support, Plugin support, selectable I/O port, Video Analytics, Heatmap, People counting, Queue management, Hard coated dome cover, Handover, IP66/IK10/NEMA4X, PoE, 12VDC</t>
  </si>
  <si>
    <t>XNF-9010RVM</t>
  </si>
  <si>
    <t>Special Order</t>
  </si>
  <si>
    <t>Powered by WN7, 1/2.3" 12MP CMOS, Max resolution 3008x3008 @ 30FPS, 1.08mm fixed focal lends, Stereo graphic type lens, enhanced resolution for the peripheral regions, H.265, H.264, MJPEG codec supported, Fisheye, Single panorama, Double panorama, Quad view, On board dewarping, Digital PTZ, extreme WDR (120dB), WiseStreamⅡ support, Wise IR, IR viewable length 32.8' (10m),  Virtual channel support, Plugin support, selectable I/O port, Video Analytics, Heatmap, People counting, Queue management, Hard coated dome cover, Handover, IP66/IK10/NEMA4X, EN50155 class T3, PoE, 12VDC, supports M12, Special order</t>
  </si>
  <si>
    <t>QNF-9010</t>
  </si>
  <si>
    <t>12MP Indoor fisheye</t>
  </si>
  <si>
    <t>Wisenet Q series network Indoor fisheye dome camera, 12MP CMOS sensor, max resolution 3008x3008 @ 30fps, triple codec H.265/H.264/MJPEG with WiseStream II technology, WDR 120dB, business analytics (heatmap and people counting), built-in SD card slot, PoE</t>
  </si>
  <si>
    <t>6MP Cameras</t>
  </si>
  <si>
    <t>XNP-8300RW</t>
  </si>
  <si>
    <t>6MP IR, Wiper PTZ</t>
  </si>
  <si>
    <t>Powered by WN7, 6MP @ 30FPS resolution, 5mm~150mm (30x) lens,  Wise IR (200m),  extreme WDR 120dB, Day &amp; Night ICR, H.265, H.264, MJPEG codec support, Intelligent Analytics, Object auto tracking (Person/Vehicle), Target lock track, BLC, HLC, SSDR, lens heater for water/snow removal, IP66, IK10(Camera body only), NEMA4X, HPoE injector included, (Compatible with I/O Box SPM-4210)</t>
  </si>
  <si>
    <t>XNP-8250R</t>
  </si>
  <si>
    <t>6MP, 25x, IR PTZ camera</t>
  </si>
  <si>
    <t>Powered by WN7, 6MP @ 30FPS resolution, 5mm~125mm (25x) lens, Wise IR (200m), extreme WDR 120dB, Day &amp; Night ICR, H.265, H.264, MJPEG codec support, Intelligent Analytics, Object auto tracking (Person/Vehicle), Target lock track, BLC, HLC, SSDR, lens heater for water/snow removal, IP66, IK10(Camera body only), NEMA4X, HPoE injector included, NEMA-TS 2 (2.2.8, 2.2.9), (Compatible with I/O Box SPM-4210)</t>
  </si>
  <si>
    <t>XNP-8250</t>
  </si>
  <si>
    <t>6MP, 25x PTZ camera</t>
  </si>
  <si>
    <t>Powered by WN7, 6MP @ 30FPS resolution, 5mm~125mm (25x) lens, extreme WDR 120dB, Day &amp; Night ICR, H.265, H.264, MJPEG codec support, Intelligent Analytics, Object auto tracking (Person/Vehicle), Target lock track, BLC, HLC, SSDR, IP66, IK10, NEMA4X, NEMA-TS 2 (2.2.8, 2.2.9), Power: PoE+, (Compatible with I/O Box SPM-4210)</t>
  </si>
  <si>
    <t>XNO-C8083R</t>
  </si>
  <si>
    <t>6MP IR Bullet AI camera</t>
  </si>
  <si>
    <t>Powered by WN7, Outdoor Network AI IR Bullet Camera, 6MP resolution @ 30FPS, 4.4~9.3mm(2.1x) (112.1°~47.5°) motorized varifocal lens, Triple codec (H.265/H.264/MJPEG), IR viewable length 40m (131.2ft), USB port for easy installation, Day &amp; Night (ICR), extremeWDR (120dB), DIS with built-in Gyro sensor, Handover, Hard-coated window, Analytics events based on AI engine: Object detection(Person/Face/Vehicle/Licence plate), IVA (Virtual line/Area, Enter/Exit, Loitering, direction, intrusion), Analytics events : Defocus detection, Motion detection, Tampering, Fog detection, Audio detection, Sound classification, Shock detection, Appear/Disappear, UL CAP certified, P66, IP67, NEMA4X, IK10, Operating temperature: -40°C~+55°C(-40°F ~ +131°F), Power: PoE/12VDC, Metal shielded RJ-45</t>
  </si>
  <si>
    <t>8801089208132</t>
  </si>
  <si>
    <t>XNO-8083R</t>
  </si>
  <si>
    <t>6MP IR Bullet AI Camera</t>
  </si>
  <si>
    <t>Powered by WN7, X-Plus series, Outdoor Network AI IR Bullet Camera, 6MP resolution @ 30FPS, 4.4~9.3mm(2.1x) (112.1°~47.5°) motorized varifocal lens, Triple codec (H.265/H.264/MJPEG), IR viewable length 50m (164ft), USB port for easy installation, Day &amp; Night (ICR), extremeWDR (120dB), DIS with built-in Gyro sensor, Handover, Hard-coated window,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P66, IP67, NEMA4X, IK10, Operating temperature: -50°C~+60°C(-58°F ~ +140°F), Power: PoE+/12VDC, Metal shielded RJ-45</t>
  </si>
  <si>
    <t>XNO-8082R</t>
  </si>
  <si>
    <t>6MP IR Bullet Camera</t>
  </si>
  <si>
    <t>Wisenet 7 X series network IR bullet camera, 6MP @ 30fps, motorized vari-focal lens 3x (2.8~8.4mm), triple codec H.265/H.264/MJPEG with WiseStreamII technology, Extreme WDR, USB and CVBS port for easy installation, advanced video analytics, sound classification and business analytics, high powered IR LEDs range of 131.23', shock detection, audio playback, true D/N, dual SD cards slots, hallway view, HLC, defog detection, DIS (Gyro), 12VDC/24VAC/PoE, IP67/IP66, IK10, Nema 4X, -50°C ~ +60°C (-58°F ~ +140°F)</t>
  </si>
  <si>
    <t xml:space="preserve">8801089189806 </t>
  </si>
  <si>
    <t>XNV-C8083R</t>
  </si>
  <si>
    <t>6MP IR Outdoor Vandal Dome AI Camera</t>
  </si>
  <si>
    <t>Powered by WN7, Outdoor Network AI IR Vandal Dome Camera, 6MP resolution @ 30FPS, 4.4~9.3mm(2.1x) (112.1°~47.5°) motorized varifocal lens, Triple codec (H.265/H.264/MJPEG), IR viewable length 40m (131.2ft),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P66, IP67, NEMA4X, IK10, Operating temperature: -40°C~+55°C(-40°F ~ +131°F), Power: PoE/12VDC, Metal shielded RJ-45</t>
  </si>
  <si>
    <t>XNV-8093R</t>
  </si>
  <si>
    <t xml:space="preserve">6MP IR Outdoor Vandal Dome AI Camera </t>
  </si>
  <si>
    <t>10.9-29mm lens</t>
  </si>
  <si>
    <t>Powered by WN7, X-Plus series, Outdoor Network AI IR Vandal Dome Camera, 6MP resolution @ 30FPS, 10.9~29mm(2.7x) (42°~15°) motorized varifocal lens, Triple codec (H.265/H.264/MJPEG), IR viewable length 70m (229.66ft),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P66, IP67, NEMA4X, IK10+, Operating temperature: -50°C~+55°C(-58°F ~ +131°F), Power: PoE+/12VDC, Metal shielded RJ-45</t>
  </si>
  <si>
    <t>XNV-8083R</t>
  </si>
  <si>
    <t>Powered by WN7, X-Plus series, Outdoor Network AI IR Vandal Dome Camera, 6MP resolution @ 30FPS, 4.4~9.3mm(2.1x) (112.1°~47.5°) motorized varifocal lens, Triple codec (H.265/H.264/MJPEG), IR viewable length 50m (164ft),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P66, IP67, NEMA4X, IK10+, Operating temperature: -50°C~+55°C(-58°F ~ +131°F), Power: PoE+/12VDC, Metal shielded RJ-45</t>
  </si>
  <si>
    <t>XNV-8082R</t>
  </si>
  <si>
    <t>6MP IR Outdoor Vandal Dome</t>
  </si>
  <si>
    <t>Wisenet 7 X-plus series network IR vandal outdoor camera, 6MP @ 30fps, motorized vari-focal lens 3x (2.8~8.4mm), triple codec H.265/H.264/MJPEG with WiseStreamII technology, Extreme WDR, USB and CVBS port for easy installation, advanced video analytics, sound classification and business analytics, high powered IR LEDs range of 131.23', shock detection, audio playback, true D/N, dual SD cards slots, hallway view, HLC, defog detection, DIS (Gyro), 12VDC/24VAC/PoE, IP67/IP66/IP6K9K, IK10, Nema 4X, -50°C ~ +60°C (-58°F ~ +140°F)</t>
  </si>
  <si>
    <t xml:space="preserve">8801089189714 </t>
  </si>
  <si>
    <t>XND-C8083RV</t>
  </si>
  <si>
    <t>6MP IR Indoor Vandal Dome AI Camera</t>
  </si>
  <si>
    <t>Powered by WN7, Indoor Network AI IR Dome Camera, 6MP resolution @ 30FPS, 4.4~9.3mm(2.1x) (112.1°~47.5°) motorized varifocal lens, Triple codec (H.265/H.264/MJPEG), IR viewable length 40m (131.2ft),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IP52, IK08, Operating temperature: -10 °C ~ 50 °C(14°F ~ +122°F), Power: PoE/12VDC</t>
  </si>
  <si>
    <t>XND-8093RV</t>
  </si>
  <si>
    <t>6MP IR Indoor Dome AI Camera</t>
  </si>
  <si>
    <t>Powered by WN7, X-Plus series, Indoor Network AI IR Dome Camera, 6MP resolution @ 30FPS, 10.9~29mm(2.7x) (42°~15°) motorized varifocal lens, Triple codec (H.265/H.264/MJPEG), IR viewable length 70m (229.66ft),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IP52, IK10, Operating temperature: -25 °C ~ 50 °C(-13°F ~ +122°F), Power: PoE+/12VDC, Metal shielded RJ-45</t>
  </si>
  <si>
    <t>XND-8083RV</t>
  </si>
  <si>
    <t>Powered by WN7, X-Plus series, Indoor Network AI IR Dome Camera, 6MP resolution @ 30FPS, 4.4~9.3mm(2.1x) (112.1°~47.5°) motorized varifocal lens, Triple codec (H.265/H.264/MJPEG), IR viewable length 50m (164ft), USB port for easy installation, Day &amp; Night (ICR), extremeWDR (120dB),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IP52, IK10, Operating temperature: -25 °C ~ 50 °C(-13°F ~ +122°F), Power: PoE+/12VDC</t>
  </si>
  <si>
    <t>XND-8082RF</t>
  </si>
  <si>
    <t>6MP IR Flush Mount Dome</t>
  </si>
  <si>
    <t>Wisenet 7 X-plus series network IR flush mount camera (plenum), 6MP @ 30fps, motorized vari-focal lens 3x (2.8~8.4mm), triple codec H.265/H.264/MJPEG with WiseStreamII technology, Extreme WDR, USB and CVBS port for easy installation, advanced video analytics, sound classification and business analytics, high powered IR LEDs range of 131.23', shock detection, audio playback, true D/N, dual SD cards slots, hallway view, HLC, defog detection, DIS (Gyro), 12VDC/PoE, IP52, IK10, -25°C ~ +60°C (-13°F ~ +140°F)</t>
  </si>
  <si>
    <t xml:space="preserve">8801089189622 </t>
  </si>
  <si>
    <t>XND-8082RV</t>
  </si>
  <si>
    <t>6MP IR Indoor Dome</t>
  </si>
  <si>
    <t>Wisenet 7 X-plus series network IR vandal indoor camera, 6MP @ 30fps, motorized vari-focal lens 3x (2.8~8.4mm), triple codec H.265/H.264/MJPEG with WiseStreamII technology, Extreme WDR, USB and CVBS port for easy installation, advanced video analytics, sound classification and business analytics, high powered IR LEDs range of 131.23', shock detection, audio playback, true D/N, dual SD cards slots, hallway view, HLC, defog detection, DIS (Gyro), 12VDC/PoE, IP52, IK10, -25°C ~ +60°C (-13°F ~ +140°F)</t>
  </si>
  <si>
    <t xml:space="preserve">8801089189929 </t>
  </si>
  <si>
    <t>XNB-8003</t>
  </si>
  <si>
    <t>6MP Box AI Camera</t>
  </si>
  <si>
    <t>Powered by WN7,  X-Plus series, Box Camera, 6MP resolution @ 30FPS, Triple codec (H.265/H.264/MJPEG), USB port for easy installation, Day &amp; Night (ICR), extremeWDR (120dB), DIS with built-in Gyro sensor, Handover,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Operating temperature: -10 °C ~ 55 °C(14°F ~ +131°F), Power: PoE+/12VDC, Metal shielded RJ-45</t>
  </si>
  <si>
    <t>XNB-8002</t>
  </si>
  <si>
    <t>6MP Box Camera</t>
  </si>
  <si>
    <t>Wisenet 7 X series network box camera, 6MP @ 30fps, triple codec H.265/H.264/MJPEG with WiseStreamII technology, Extreme WDR, USB and CVBS port for easy installation, advanced video analytics, sound classification and business analytics, shock detection, audio playback, true D/N, dual SD cards slots, hallway view, HLC, defog detection, DIS (Gyro), 12VDC/24VAC/PoE, -10°C ~ +55°C (+14°F ~ +131°F)</t>
  </si>
  <si>
    <t xml:space="preserve"> 8801089189837</t>
  </si>
  <si>
    <t>5MP Cameras</t>
  </si>
  <si>
    <t>XND-8081REV</t>
  </si>
  <si>
    <t>5MP Indoor Dome, PoE extender camera</t>
  </si>
  <si>
    <t>PoE+ Required</t>
  </si>
  <si>
    <t>Wisenet X powered by Wisenet 5 network IR indoor dome camera with PoE Extender, PoE+ in PoE out, 5MP @30fps, Motorized Varifocal Lens (3.9mm ~9.4mm), triple codec H.265/H.264/MJPEG with WiseStream II technology,WDR 120dB, USB port for easy installation, advanced video analytics and sound classification, true D/N, dual SD card, hallway view, HLC, defog detection, DIS(Gyro), PoE/PoE+ , IP52, IK10, -25°C ~ +60°C (-13°F ~ +140°F)</t>
  </si>
  <si>
    <t>XNV-8081RE</t>
  </si>
  <si>
    <t>5MP Outdoor Dome, PoE extender camera</t>
  </si>
  <si>
    <t>Wisenet X powered by Wisenet 5 network IR outdoor vandal dome camera with PoE Extender, PoE+ in PoE out, 5MP @30fps, Motorized Varifocal Lens (3.9mm ~9.4mm), triple codec H.265/H.264/MJPEG with WiseStream II technology,WDR 120dB, USB port for easy installation, advanced video analytics and sound classification, true D/N, dual SD card, hallway view, HLC, defog detection, DIS(Gyro), PoE/PoE+ , IP66/IP67/IP6K9K, IK10+, NEMA4X,  -50°C ~ +60°C (-58°F ~ +140°F)</t>
  </si>
  <si>
    <t>XNV-8081R</t>
  </si>
  <si>
    <t>5MP IR Outdoor Dome</t>
  </si>
  <si>
    <t>Wisenet X series Plus powered by Wisenet 5 IR network outdoor vandal dome camera, modular structure, 5MP @ 30fps, motorized vari-focal lens 2.6x (3.6~9.4mm) (102.5°~38.7°), triple codec H.265/H.264/MJPEG with WiseStream II technology, 120dB WDR, USB port for easy installation, advanced video analytics, sound classification and business analytics, high powered IR LEDs range of 164', shock detection, audio playback, true D/N, dual SD card, hallway view, HLC, defog detection, DIS (Gyro), 12VDC/PoE, optional 24VAC,  IP67/IP66/IP6K9K, IK10+, Nema 4X, -50°C ~ +60°C (-58°F ~ +140°F), white color, ivory skin included, optional black skin cover</t>
  </si>
  <si>
    <t>8801089153647</t>
  </si>
  <si>
    <t>XND-8081RF</t>
  </si>
  <si>
    <t>5MP IR Flush Mount Dome</t>
  </si>
  <si>
    <t>Wisenet X series Plus powered by Wisenet 5 IR network indoor flush mount vandal dome camera, modular structure, 5MP @ 30fps, motorized vari-focal lens 2.6x (3.6~9.4mm) (102.5°~38.7°), triple codec H.265/H.264/MJPEG with WiseStream II technology, 120dB WDR, USB port for easy installation, advanced video analytics, sound classification and business analytics, high powered IR LEDs range of 164', shock detection, audio playback, true D/N, dual SD card, hallway view, HLC, defog detection, DIS (Gyro), 12VDC/PoE, IP52, plenum housing</t>
  </si>
  <si>
    <t>XND-8081RV</t>
  </si>
  <si>
    <t>5MP IR Indoor Dome</t>
  </si>
  <si>
    <t>Wisenet X series Plus powered by Wisenet 5 IR network indoor vandal dome camera, modular structure, 5MP @ 30fps, motorized vari-focal lens 2.6x (3.6~9.4mm) (102.5°~38.7°), triple codec H.265/H.264/MJPEG with WiseStream II technology, 120dB WDR, USB port for easy installation, advanced video analytics, sound classification and business analytics, high powered IR LEDs range of 164', shock detection, audio playback, built-in mic, true D/N, dual SD card, hallway view, HLC, defog detection, DIS (Gyro), 12VDC/PoE, IP52, IK10, white color, ivory skin included, optional black skin cover</t>
  </si>
  <si>
    <t>XNV-8081Z</t>
  </si>
  <si>
    <t>5MP Outdoor PTRZ Dome</t>
  </si>
  <si>
    <t>Wisenet X series Plus powered by Wisenet 5 network outdoor vandal dome camera, modular structure, 5MP @ 30fps, motorized vari-focal lens 2.6x (3.6~9.4mm) (102.5°~38.7°), PTRZ, triple codec H.265/H.264/MJPEG with WiseStream II technology, 120dB WDR, USB port for easy installation, advanced video analytics, sound classification and business analytics, shock detection, audio playback, true D/N, dual SD card, hallway view, HLC, defog detection, DIS (Gyro), 12VDC/PoE, optional 24VAC,  IP67/IP66/IP6K9K, IK10+, Nema 4X, -50°C ~ +60°C (-58°F ~ +140°F), white color, ivory skin included, optional black skin cover</t>
  </si>
  <si>
    <t>XND-8081VZ</t>
  </si>
  <si>
    <t>5MP Indoor PTRZ Dome</t>
  </si>
  <si>
    <t>Wisenet X series Plus powered by Wisenet 5 network indoor vandal dome camera, modular structure, 5MP @ 30fps, motorized vari-focal lens 2.6x (3.6~9.4mm) (102.5°~38.7°), PTRZ, triple codec H.265/H.264/MJPEG with WiseStream II technology, 120dB WDR, USB port for easy installation, advanced video analytics, sound classification and business analytics, shock detection, audio playback, built-in mic, true D/N, dual SD card, hallway view, HLC, defog detection, DIS (Gyro), 12VDC/PoE, IP52, IK10, white color, ivory skin included, optional black skin cover</t>
  </si>
  <si>
    <t>XND-8081FZ</t>
  </si>
  <si>
    <t>5MP Flush Mount PTRZ Dome</t>
  </si>
  <si>
    <t>Wisenet X series Plus powered by Wisenet 5 network indoor flush mount vandal dome camera, modular structure, 5MP @ 30fps, motorized vari-focal lens 2.6x (3.6~9.4mm) (102.5°~38.7°), PTRZ, triple codec H.265/H.264/MJPEG with WiseStream II technology, 120dB WDR, USB port for easy installation, advanced video analytics, sound classification and business analytics, shock detection, audio playback, true D/N, dual SD card, hallway view, HLC, defog detection, DIS (Gyro), 12VDC/PoE, IP52, plenum housing</t>
  </si>
  <si>
    <t>XNF-8010R</t>
  </si>
  <si>
    <t>X-Series Indoor IR Fisheye</t>
  </si>
  <si>
    <t>Wisenet X powered by Wisenet 5 network indoor fisheye, 6MP CMOS sensor, 2048x2048 @ 30fps, 1.6mm fixed lens (192°), triple codec H.265/H.264/MJPEG with WiseStream II technology, 120dB WDR, USB port for easy installation, advanced video, sound classification and business analytics, high powered IR LEDs range of 49', simple focus, dual SD card, HLC, defog detection, DIS, 12VDC/PoE</t>
  </si>
  <si>
    <t>8801089106810</t>
  </si>
  <si>
    <t>XNF-8010RW</t>
  </si>
  <si>
    <r>
      <t xml:space="preserve">X-Series Indoor IR Fisheye
</t>
    </r>
    <r>
      <rPr>
        <b/>
        <sz val="12"/>
        <color indexed="10"/>
        <rFont val="Arial"/>
        <family val="2"/>
      </rPr>
      <t>(White Color)</t>
    </r>
  </si>
  <si>
    <t>Wisenet X powered by Wisenet 5 network indoor fisheye (white color), 6MP CMOS sensor, 2048x2048 @ 30fps, 1.6mm fixed lens (192°), triple codec H.265/H.264/MJPEG with WiseStream II technology, 120dB WDR, USB port for easy installation, advanced video, sound classification and business analytics, high powered IR LEDs range of 49', simple focus, dual SD card, HLC, defog detection, DIS, 12VDC/PoE, white color</t>
  </si>
  <si>
    <t>XNF-8010RV</t>
  </si>
  <si>
    <t>X-Series Outdoor IR Fisheye</t>
  </si>
  <si>
    <t>Wisenet X powered by Wisenet 5 network outdoor vandal fisheye, 6MP CMOS sensor, 2048x2048 @ 30fps, 1.6mm fixed lens (192°), triple codec H.265/H.264/MJPEG with WiseStream II technology, 120dB WDR, USB port for easy installation, advanced video, sound classification and business analytics, high powered IR LEDs range of 49', simple focus, dual SD card, HLC, defog detection, DIS, 12VDC/PoE, IP66, IK10, -40°C ~ +55°C (-40°F ~ +131°F)</t>
  </si>
  <si>
    <t>8801089106827</t>
  </si>
  <si>
    <t>XNF-8010RVM</t>
  </si>
  <si>
    <t>X-Series Mobile IR Fisheye</t>
  </si>
  <si>
    <t>Wisenet X powered by Wisenet 5 network mobile vandal fisheye, 6MP CMOS sensor, 2048x2048 @ 30fps, 1.6mm fixed lens (192°), triple codec H.265/H.264/MJPEG with WiseStream II technology, 120dB WDR, USB port for easy installation, advanced video, sound classification and business analytics, high powered IR LEDs range of 49', simple focus, dual SD card, HLC, defog detection, DIS, For Mobile Application (M12 Connector) RJ45 to M12 adapter is NOT included, 12VDC/PoE, IP66, IK10, -40°C ~ +55°C (-40°F ~ +131°F)</t>
  </si>
  <si>
    <t>8801089106834</t>
  </si>
  <si>
    <t>XNV-8080RSA</t>
  </si>
  <si>
    <t>5MP Stainless Steel IR Dome</t>
  </si>
  <si>
    <t>IP6K9K</t>
  </si>
  <si>
    <t>Wisenet X powered by Wisenet 5 network IR stainless steel dome camera, 5MP @30fps, motorized vari-focal lens 2.4x (3.9~9.4mm) (92.1°~38.7°), triple codec H.265/H.264/MJPEG with WiseStream II technology, 120dB WDR, USB port for easy installation, advanced video analytics and sound classification, high powered IR LEDs range of 164', true D/N, dual SD card, hallway view, HLC, defog detection, DIS, 12VDC/24VAC/PoE, IP67/IP6K9K/ IK10, Nema 4X, IP6K9K,_x000D_
-40°C ~ +55°C (-40°F ~ +131°F)</t>
  </si>
  <si>
    <t>XNV-8080R</t>
  </si>
  <si>
    <t>Wisenet X powered by Wisenet 5 network IR outdoor vandal dome camera, 5MP @30fps, motorized vari-focal lens 2.4x (3.9~9.4mm) (92.1°~38.7°), triple codec H.265/H.264/MJPEG with WiseStream II technology, 120dB WDR, USB port for easy installation, advanced video analytics and sound classification, high powered IR LEDs range of 164', true D/N, dual SD card, hallway view, HLC, defog detection, DIS, 12VDC/24VAC/PoE, IP67, IK10, Nema 4X, -40°C ~ +55°C (-40°F ~ +131°F)</t>
  </si>
  <si>
    <r>
      <t xml:space="preserve">8801089091765
</t>
    </r>
    <r>
      <rPr>
        <sz val="12"/>
        <color indexed="10"/>
        <rFont val="Arial"/>
        <family val="2"/>
      </rPr>
      <t>8801089100924</t>
    </r>
  </si>
  <si>
    <t>XNV-8020R</t>
  </si>
  <si>
    <t xml:space="preserve">Wisenet X powered by Wisenet 5 network IR outdoor vandal dome camera, 5MP @30fps, 3.7mm fixed focal lens (97.5°), triple codec H.265/H.264/MJPEG with WiseStream II technology, 120dB WDR, USB port for easy installation, advanced video analytics and sound classification and business analytics, high powered IR LEDs range of 98', true D/N, dual SD card, hallway view, HLC, defog detection, DIS, 12VDC/PoE, IP67, IK10 </t>
  </si>
  <si>
    <r>
      <t xml:space="preserve">8801089094919
</t>
    </r>
    <r>
      <rPr>
        <sz val="12"/>
        <color indexed="10"/>
        <rFont val="Arial"/>
        <family val="2"/>
      </rPr>
      <t>8801089100757</t>
    </r>
  </si>
  <si>
    <t>XNV-8030R</t>
  </si>
  <si>
    <t>Wisenet X powered by Wisenet 5 network IR outdoor vandal dome camera, 5MP @30fps, 4.6mm fixed focal lens (77.9°), triple codec H.265/H.264/MJPEG with WiseStream II technology, 120dB WDR, USB port for easy installation, advanced video analytics and sound classification and business analytics, high powered IR LEDs range of 98', true D/N, dual SD card, hallway view, HLC, defog detection, DIS, 12VDC/PoE, IP67, IK10</t>
  </si>
  <si>
    <r>
      <t xml:space="preserve">8801089095190
</t>
    </r>
    <r>
      <rPr>
        <sz val="12"/>
        <color indexed="10"/>
        <rFont val="Arial"/>
        <family val="2"/>
      </rPr>
      <t>8801089100771</t>
    </r>
  </si>
  <si>
    <t>XNV-8040R</t>
  </si>
  <si>
    <t>Wisenet X powered by Wisenet 5 network IR outdoor vandal dome camera, 5MP @30fps, 7mm fixed focal lens (50.7°), triple codec H.265/H.264/MJPEG with WiseStream II technology, 120dB WDR, USB port for easy installation, advanced video analytics and sound classification and business analytics, high powered IR LEDs range of 98', true D/N, dual SD card, hallway view, HLC, defog detection, DIS, 12VDC/PoE, IP67, IK10</t>
  </si>
  <si>
    <r>
      <t xml:space="preserve">8801089095510
</t>
    </r>
    <r>
      <rPr>
        <sz val="12"/>
        <color indexed="10"/>
        <rFont val="Arial"/>
        <family val="2"/>
      </rPr>
      <t>8801089100788</t>
    </r>
  </si>
  <si>
    <t>XNO-8080R</t>
  </si>
  <si>
    <t>5MP IR Bullet</t>
  </si>
  <si>
    <t>Wisenet X powered by Wisenet 5 network IR outdoor bullet camera, 5MP @30fps, motorized vari-focal lens 2.4x (3.7~9.4mm) (100.2°~38.7°), triple codec H.265/H.264/MJPEG with WiseStream II technology, 120dB WDR, USB port for easy installation, advanced video analytics and sound classification, high powered IR LEDs range of 164', true D/N, dual SD card, hallway view, HLC, defog detection, DIS, backbox included, 12VDC/24VAC/PoE, IP67, IK10, Nema 4X, -40°C ~ +55°C (-40°F ~ +131°F)</t>
  </si>
  <si>
    <r>
      <t xml:space="preserve">8801089091758
</t>
    </r>
    <r>
      <rPr>
        <sz val="12"/>
        <color indexed="10"/>
        <rFont val="Arial"/>
        <family val="2"/>
      </rPr>
      <t>8801089100863</t>
    </r>
  </si>
  <si>
    <t>XNO-8020R</t>
  </si>
  <si>
    <t>Wisenet X powered by Wisenet 5 network outdoor vandal bullet camera, 5MP @30fps, 3.7mm fixed lens (97.5°), triple codec H.265/H.264/MJPEG with WiseStream II technology, 120dB WDR, USB port for easy installation, advanced video analytics and sound classification and business analytics, high powered IR LEDs range of 98', true D/N, dual SD card, hallway view, HLC, defog detection, DIS, backbox included, 12VDC/PoE, IP67, IK10, Nema 4X</t>
  </si>
  <si>
    <r>
      <t xml:space="preserve">8801089094704
</t>
    </r>
    <r>
      <rPr>
        <sz val="12"/>
        <color indexed="10"/>
        <rFont val="Arial"/>
        <family val="2"/>
      </rPr>
      <t>8801089100658</t>
    </r>
  </si>
  <si>
    <t>XNO-8030R</t>
  </si>
  <si>
    <t>Wisenet X powered by Wisenet 5 network outdoor vandal bullet camera, 5MP @30fps, 4.6mm fixed lens (77.9°), triple codec H.265/H.264/MJPEG with WiseStream II technology, 120dB WDR, USB port for easy installation, advanced video analytics and sound classification and business analytics, high powered IR LEDs range of 98', true D/N, dual SD card, hallway view, HLC, defog detection, DIS, backbox included, 12VDC/PoE, IP67, IK10, Nema 4X</t>
  </si>
  <si>
    <r>
      <t xml:space="preserve">8801089095305
</t>
    </r>
    <r>
      <rPr>
        <sz val="12"/>
        <color indexed="10"/>
        <rFont val="Arial"/>
        <family val="2"/>
      </rPr>
      <t>8801089100689</t>
    </r>
  </si>
  <si>
    <t>XNO-8040R</t>
  </si>
  <si>
    <t>Wisenet X powered by Wisenet 5 network outdoor vandal bullet camera, 5MP @30fps, 7mm fixed lens (50.7°), triple codec H.265/H.264/MJPEG with WiseStream II technology, 120dB WDR, USB port for easy installation, advanced video analytics and sound classification and business analytics, high powered IR LEDs range of 98', true D/N, dual SD card, hallway view, HLC, defog detection, DIS, backbox included, 12VDC/PoE, IP67, IK10, Nema 4X</t>
  </si>
  <si>
    <r>
      <t xml:space="preserve">8801089095602
</t>
    </r>
    <r>
      <rPr>
        <sz val="12"/>
        <color indexed="10"/>
        <rFont val="Arial"/>
        <family val="2"/>
      </rPr>
      <t>8801089100702</t>
    </r>
  </si>
  <si>
    <t>XND-8080RV</t>
  </si>
  <si>
    <t>5MP Indoor IR Vandal Dome</t>
  </si>
  <si>
    <t>Wisenet X powered by Wisenet 5 network IR indoor vandal dome camera, 5MP @30fps, motorized vari-focal lens 2.4x (3.9~9.4mm) (92.1°~38.7°), triple codec H.265/H.264/MJPEG with WiseStream II technology, 120dB WDR, USB port for easy installation, advanced video analytics and sound classification, high powered IR LEDs range of 98', true D/N, dual SD card, hallway view, HLC, defog detection, DIS, 12VDC/PoE, IK08</t>
  </si>
  <si>
    <r>
      <t xml:space="preserve">8801089091796
</t>
    </r>
    <r>
      <rPr>
        <sz val="12"/>
        <color indexed="10"/>
        <rFont val="Arial"/>
        <family val="2"/>
      </rPr>
      <t>8801089100887</t>
    </r>
  </si>
  <si>
    <t>XND-8020R</t>
  </si>
  <si>
    <t>Wisenet X powered by Wisenet 5 network IR indoor vandal dome camera, 5MP @30fps, 3.7mm fixed focal lens (97.5°), triple codec H.265/H.264/MJPEG with WiseStream II technology, 120dB WDR, USB port for easy installation, advanced video analytics and sound classification and business analytics, high powered IR LEDs range of 98', true D/N, dual SD card, hallway view, HLC, defog detection, DIS, 12VDC/PoE, IK08</t>
  </si>
  <si>
    <r>
      <t xml:space="preserve">8801089094797
</t>
    </r>
    <r>
      <rPr>
        <sz val="12"/>
        <color indexed="10"/>
        <rFont val="Arial"/>
        <family val="2"/>
      </rPr>
      <t>8801089100733</t>
    </r>
  </si>
  <si>
    <t>XND-8030R</t>
  </si>
  <si>
    <t>Wisenet X powered by Wisenet 5 network IR indoor vandal dome camera, 5MP @30fps, 4.6mm fixed focal lens (77.9°), triple codec H.265/H.264/MJPEG with WiseStream II technology, 120dB WDR, USB port for easy installation, advanced video analytics and sound classification and business analytics, high powered IR LEDs range of 98', true D/N, dual SD card, hallway view, HLC, defog detection, DIS, 12VDC/PoE, IK08</t>
  </si>
  <si>
    <r>
      <t xml:space="preserve">8801089095107
</t>
    </r>
    <r>
      <rPr>
        <sz val="12"/>
        <color indexed="10"/>
        <rFont val="Arial"/>
        <family val="2"/>
      </rPr>
      <t>8801089100740</t>
    </r>
  </si>
  <si>
    <t>XND-8040R</t>
  </si>
  <si>
    <t>Wisenet X powered by Wisenet 5 network IR indoor vandal dome camera, 5MP @30fps, 7mm fixed focal lens (50.7°), triple codec H.265/H.264/MJPEG with WiseStream II technology, 120dB WDR, USB port for easy installation, advanced video analytics and sound classification and business analytics, high powered IR LEDs range of 98', true D/N, dual SD card, hallway view, HLC, defog detection, DIS, 12VDC/PoE, IK08</t>
  </si>
  <si>
    <r>
      <t xml:space="preserve">8801089095404
</t>
    </r>
    <r>
      <rPr>
        <sz val="12"/>
        <color indexed="10"/>
        <rFont val="Arial"/>
        <family val="2"/>
      </rPr>
      <t>8801089100764</t>
    </r>
  </si>
  <si>
    <t>XND-8020F</t>
  </si>
  <si>
    <t xml:space="preserve">5MP Flush Mount </t>
  </si>
  <si>
    <t>Wisenet X powered by Wisenet 5 network flush mount dome camera, 5MP @ 30fps, 3.7mm fixed lens (97.5°), triple codec H.265/H.264/MJPEG with WiseStream II technology, 120dB WDR, USB port for easy installation, advanced video analytics and sound classification and business analytics, built-in Mic, magnetic cover, electronic D/N, SD card, hallway view, HLC, defog detection, DIS, PoE only</t>
  </si>
  <si>
    <t>XNB-8000</t>
  </si>
  <si>
    <t>5MP Box</t>
  </si>
  <si>
    <t>Wisenet X powered by Wisenet 5 network box camera, 5MP @30fps, simple focus, triple codec H.265/H.264/MJPEG with WiseStream II technology, 120dB WDR, USB port for easy installation, advanced video analytics and sound classification and business analytics, true D/N, dual SD card, hallway view, HLC, defog detection, DIS using a Gyro sensor, 12VDC/24VAC/PoE</t>
  </si>
  <si>
    <r>
      <t xml:space="preserve">8801089091741
</t>
    </r>
    <r>
      <rPr>
        <sz val="12"/>
        <color indexed="10"/>
        <rFont val="Arial"/>
        <family val="2"/>
      </rPr>
      <t>8801089100818</t>
    </r>
  </si>
  <si>
    <t>QNO-8010R</t>
  </si>
  <si>
    <t>Wisenet Q network outdoor vandal bullet camera, 5MP @ 30fps, 2.8mm fixed focal lens (104°), triple codec H.265/H.264/MJPEG with Wisestream II, 120dB WDR, IR LEDs range 65', defocus detection, hallway View,  SD card, video analytics, CVBS, open platform, IP66, IK10, PoE</t>
  </si>
  <si>
    <t>QNO-8020R</t>
  </si>
  <si>
    <t>Wisenet Q network outdoor vandal bullet camera, 5MP @ 30fps, 4.0mm fixed focal lens (79°), triple codec H.265/H.264/MJPEG with Wisestream II, 120dB WDR, IR LEDs range 82', defocus detection, hallway View,  SD card, video analytics, CVBS, open platform, IP66, IK10, PoE</t>
  </si>
  <si>
    <t>QNO-8030R</t>
  </si>
  <si>
    <t>Wisenet Q network outdoor vandal bullet camera, 5MP @ 30fps, 6.0mm fixed focal lens (49°), triple codec H.265/H.264/MJPEG with Wisestream II, 120dB WDR, IR LEDs range 98', defocus detection, hallway View,  SD card, video analytics, CVBS, open platform, IP66, IK10, PoE</t>
  </si>
  <si>
    <t>QNO-8080R</t>
  </si>
  <si>
    <t>Wisenet Q network outdoor vandal bullet camera, 5MP @ 30fps, motorized vari-focal lens 3.1x (3.2 ~ 10.0mm) (100°~31°), triple codec H.265/H.264/MJPEG with Wisestream II, 120dB WDR, IR LEDs range 98', defocus detection, hallway View,  SD card, video analytics, CVBS, open platform, IP66, IK10, PoE</t>
  </si>
  <si>
    <t>QNV-8010R</t>
  </si>
  <si>
    <t>Wisenet Q network outdoor vandal dome camera, 5MP @ 30fps, 2.8mm fixed focal lens (104°), triple codec H.265/H.264/MJPEG with Wisestream II, 120dB WDR, IR LEDs range 65', defocus detection, hallway View,  SD card, video analytics, CVBS, open platform, IP66, IK10, PoE, white color</t>
  </si>
  <si>
    <t>QNV-8020R</t>
  </si>
  <si>
    <t>Wisenet Q network outdoor vandal dome camera, 5MP @ 30fps, 4.0mm fixed focal lens (79°), triple codec H.265/H.264/MJPEG with Wisestream II, 120dB WDR, IR LEDs range 82', defocus detection, hallway View,  SD card, video analytics, CVBS, open platform, IP66, IK10, PoE, white color</t>
  </si>
  <si>
    <t>QNV-8080R</t>
  </si>
  <si>
    <t>Wisenet Q network outdoor vandal dome camera, 5MP @ 30fps, motorized vari-focal lens 3.1x (3.2 ~ 10.0mm) (100°~31°), triple codec H.265/H.264/MJPEG with Wisestream II, 120dB WDR, IR LEDs range 98', defocus detection, hallway View,  SD card, video analytics, CVBS, open platform, IP66, IK10, PoE, white color</t>
  </si>
  <si>
    <t>QND-8010R</t>
  </si>
  <si>
    <t>5MP Indoor IR Dome</t>
  </si>
  <si>
    <t>Wisenet Q network indoor dome camera, 5MP @ 30fps, 2.8mm fixed focal lens (104°), triple codec H.265/H.264/MJPEG with Wisestream II, 120dB WDR, IR LEDs range 65', defocus detection, hallway View,  SD card, video analytics, CVBS, open platform, PoE, white color</t>
  </si>
  <si>
    <t>QND-8020R</t>
  </si>
  <si>
    <t>Wisenet Q network indoor dome camera, 5MP @ 30fps, 4.0mm fixed focal lens (79°), triple codec H.265/H.264/MJPEG with Wisestream II, 120dB WDR, IR LEDs range 65', defocus detection, hallway View,  SD card, video analytics, CVBS, open platform, PoE, white color</t>
  </si>
  <si>
    <t>QND-8030R</t>
  </si>
  <si>
    <t>Wisenet Q network indoor dome camera, 5MP @ 30fps, 6.0mm fixed focal lens (49°), triple codec H.265/H.264/MJPEG with Wisestream II, 120dB WDR, IR LEDs range 65', defocus detection, hallway View,  SD card, video analytics, CVBS, open platform, PoE, white color</t>
  </si>
  <si>
    <t>QND-8080R</t>
  </si>
  <si>
    <t>Wisenet Q network indoor dome camera, 5MP @ 30fps, motorized vari-focal lens 3.1x (3.2 ~ 10.0mm) (100°~31°), triple codec H.265/H.264/MJPEG with Wisestream II, 120dB WDR, IR LEDs range 98', defocus detection, hallway View, SD card, video analytics, CVBS, open platform, PoE, white color</t>
  </si>
  <si>
    <t>QND-8011</t>
  </si>
  <si>
    <t>5MP Indoor Dome</t>
  </si>
  <si>
    <t>Wisenet Q mini network indoor dome camera, 5MP @ 30fps, 2.8mm fixed focal lens (104°), triple codec H.265/H.264/MJPEG with Wisestream II, 120dB WDR, defocus detection, hallway View, SD card, people counting, open platform, IP42, IK08, PoE, white color</t>
  </si>
  <si>
    <t>QND-8021</t>
  </si>
  <si>
    <t>Wisenet Q mini network indoor dome camera, 5MP @ 30fps, 4.0mm fixed focal lens (80°), triple codec H.265/H.264/MJPEG with Wisestream II, 120dB WDR, defocus detection, hallway View, SD card, people counting, open platform, IP42, IK08, PoE, white color</t>
  </si>
  <si>
    <t>QNE-8011R</t>
  </si>
  <si>
    <t>5MP IR Outdoor Flat-Eye</t>
  </si>
  <si>
    <t>Wisenet Q mini network outdoor flateye camera, 5MP @ 30fps, 2.8mm fixed focal lens (104°), triple codec H.265/H.264/MJPEG with Wisestream II, 120dB WDR, IR LEDs range 65', defocus detection, hallway View, SD card, video analytics, open platform, IP67, IK10, PoE, white color</t>
  </si>
  <si>
    <t>QNF-8010</t>
  </si>
  <si>
    <t>6MP Indoor fisheye</t>
  </si>
  <si>
    <t xml:space="preserve">Wisenet Q series network Indoor fisheye dome camera, 6MP CMOS sensor, max resolution 2048x2048 @ 30fps, triple codec H.265/H.264/MJPEG with WiseStream II technology, WDR 120dB, business analytics (heatmap and people counting), built-in SD card slot, PoE </t>
  </si>
  <si>
    <r>
      <t xml:space="preserve">Camera - Network </t>
    </r>
    <r>
      <rPr>
        <b/>
        <sz val="24"/>
        <color indexed="8"/>
        <rFont val="Arial"/>
        <family val="2"/>
      </rPr>
      <t/>
    </r>
  </si>
  <si>
    <t>TNV-8011C</t>
  </si>
  <si>
    <t xml:space="preserve">5MP Compact corner mount camera </t>
  </si>
  <si>
    <t>Compact corner mount camera, 5MP @ 30fps, triple codec,  WDR 120dB, 2.3mm fixed, USB and CVBS, true D/N, SD cards slots, hallway view, HLC, defog detection, PoE, Audio-in/Audio-out, Wisenet open platform
IP66, IP6K9K, IK10, video analytics- Defocus, Directional, Motion, Enter/Exit, Tampering, Virtual line, Audio</t>
  </si>
  <si>
    <t>4MP Cameras</t>
  </si>
  <si>
    <t>PNM-C7083RVD</t>
  </si>
  <si>
    <t>2MP X 2 AI, IR outdoor Dome</t>
  </si>
  <si>
    <t>Network vandal outdoor 2CH AI IR dome camera, (2MP X 2 sensors) 4MP @ 30fps, 3~6mm(2x) (107°~56.3°) motorized varifocal lens, Triple codec (H.265/H.264/MJPEG), IR viewable length 25m (82ft), USB port for easy installation, Day &amp; Night (ICR), extremeWDR (120dB), DIS, Handover, Analytics events based on AI engine: Object detection(Person/Face/Vehicle/License plate), IVA (Virtual line/Area, Enter/Exit, Loitering, direction, intrusion), Analytics events : Defocus detection, Motion detection, Tampering, Audio detection, Sound classification, Appear/Disappear, FIPS 140-2, micro SD card 512GB, IP66, NEMA4X, IK10, Operating temperature: -40°C~+55°C(-40°F ~ +131°F), Power: PoE+, Metal shielded RJ-45, Hard-coated dome bubble</t>
  </si>
  <si>
    <t>PNM-7082RVD</t>
  </si>
  <si>
    <t>2MP X 2, IR outdoor Dome</t>
  </si>
  <si>
    <t>Network vandal outdoor 2CH IR dome camera, (2MP X 2 sensors) 4MP @ 30fps, 3~6mm(2x) (107°~56.3°) motorized varifocal lens, Triple codec (H.265/H.264/MJPEG), IR viewable length 25m (82ft), USB port for easy installation, Day &amp; Night (ICR), extremeWDR (150dB), DIS, Handover, IVA (Virtual line/Area, Enter/Exit, Loitering, direction, intrusion), Analytics events : Defocus detection, Directional detection, Motion detection, Appear/Disappear, Enter/Exit, Loitering, Tampering, Virtual line, Audio detection, Sound classification, FIPS 140-2, micro SD card 512GB, IP66, NEMA4X, IK10, Operating temperature: -40°C~+55°C(-40°F ~ +131°F), Power: PoE+, Metal shielded RJ-45, Hard-coated dome bubble</t>
  </si>
  <si>
    <t>PNM-7002VD</t>
  </si>
  <si>
    <t>2MP X 2 outdoor Dome</t>
  </si>
  <si>
    <t>Network vandal outdoor Multi-sensor Multi-Directional dome camera, (2MP X 2 sensors sold separately) 4MP @ 60fps, modular lenses from 2.4, 2.8, 3.6 and 6mm lenses, triple codec H.265/H.264/MJPEG with WiseStream II technology, 150dB WDR, built in analytics, 4x SD card, hallway view, HLC, defog detection, DIS, PoE, IP66/IK10, -40°C ~ +55°C (-40°F ~ +131°F).
Lens modules: SLA-2M2402D (2.4mm), SLA-2M2802D (2.8mm), SLA-2M3602D (3.6mm), SLA-2M6002D (6mm). WHITE COLOR</t>
  </si>
  <si>
    <t>ANO-L7012R</t>
  </si>
  <si>
    <t>4MP IR Bullet</t>
  </si>
  <si>
    <t>Wisenet A Series network outdoor IR Bullet PoE Camera, 4MP @ 30 FPS, 3mm fixed focal lens, triple codec (H.265/H.264/MJPEG) with WiseStream II, 120dB, IR viewable length 20m(65.62ft), Day &amp; Night Auto (ICR), FOV H: 98.3° / V: 54.2°, IVA, Defocus detection, Motion detection, Tampering, SD card, Hallway View, IP66.</t>
  </si>
  <si>
    <t>ANO-L7022R</t>
  </si>
  <si>
    <t>Wisenet A Series network outdoor IR Bullet PoE Camera, 4MP @ 30 FPS, 4mm fixed focal lens, Triple codec (H.265/H.264/MJPEG) with WiseStream II, 120dB, IR viewable length 25m(82.02ft), Day &amp; Night Auto (ICR), WDR (120dB), FOV H: 78.3° / V: 42.9°, IVA, Defocus detection, Motion detection, Tampering, SD card, Hallway view, IP66.</t>
  </si>
  <si>
    <t>ANO-L7082R</t>
  </si>
  <si>
    <t>Wisenet A Series network outdoor IR Bullet PoE Camera, 4MP @ 30 FPS, 3.3~10.3mm(3.1x) motorized varifocal lens, triple codec (H.265/H.264/MJPEG) with WiseStream II, 120dB, IR viewable length 30m (98.43ft), Day &amp; Night  (ICR),IVA,Tampering, Motion detection, Defocus detection, Virtual line, SD card, Hallway View, IP66.</t>
  </si>
  <si>
    <t>ANV-L7012R</t>
  </si>
  <si>
    <t>4MP IR Vandal Dome</t>
  </si>
  <si>
    <t>Wisenet A Series network vandal resistant IR Dome PoE Camera, 4MP @ 30 FPS, 3mm fixed focal lens, triple codec (H.265/H.264/MJPEG) with WiseStream II, 120dB, IR viewable length 20m(65.62ft), Day &amp; Night Auto (ICR), FOV H: 98.3° / V: 54.2°, IVA, Tampering, Motion detection, Defocus detection, SD card, Hallway View, IP66, IK10.</t>
  </si>
  <si>
    <t>ANV-L7082R</t>
  </si>
  <si>
    <t>Wisenet A Series network vandal resistant IR Dome PoE Camera,, 4MP @ 30 FPS, 3.3~10.3mm(3.1x) motorized varifocal lens, Triple codec (H.265/H.264/MJPEG), Wise Stream II, 120dBIR viewable length 30m (98.43ft), Day &amp; Night  (ICR), IVA, tampering, Motion detection, Defocus detection, Virtual line, SD card, Hallway View, IP66, IK10.</t>
  </si>
  <si>
    <t>ANE-L7012R</t>
  </si>
  <si>
    <t>4MP Turret Camera</t>
  </si>
  <si>
    <t>Wisenet A Series Network IR Turret Flateye PoE Camera, 4MP @ 30 FPS, 3mm fixed focal lens, Triple codec (H.265/H.264/MJPEG), WiseStream II, 120dB, IR viewable length 20m(65.62ft), Day &amp; Night Auto (ICR), FOV H: 98.3° / V: 54.2°, IVA, Tampering, Motion detection, Defocus detection, Virtual Line, SD card, Hallway View, IP67, IK10.</t>
  </si>
  <si>
    <t>QND-7012R</t>
  </si>
  <si>
    <t>4MP IR Dome</t>
  </si>
  <si>
    <t>Wisenet Q network indoor dome camera, 4MP @30fps, 2.8mm fixed focal lens (107°), triple codec H.265/H.264/MJPEG with Wisestream II, 120dB WDR, IR LEDs range 65', motion detection, tampering, defocus detection, hallway View, one way audio and SD card (max. 128GB). PoE/12VDC, white color</t>
  </si>
  <si>
    <t>QND-7022R</t>
  </si>
  <si>
    <t>Wisenet Q network indoor dome camera, 4MP @30fps, 4mm fixed focal lens (78°), triple codec H.265/H.264/MJPEG with Wisestream II, 120dB WDR, IR LEDs range 65', motion detection, tampering, defocus detection, hallway View, one way audio and SD card (max. 128GB). PoE/12VDC, white color</t>
  </si>
  <si>
    <t>QND-7032R</t>
  </si>
  <si>
    <t>Wisenet Q network indoor dome camera, 4MP @30fps, 6mm fixed focal lens (49°), triple codec H.265/H.264/MJPEG with Wisestream II, 120dB WDR, IR LEDs range 65', motion detection, tampering, defocus detection, hallway View, one way audio and SD card (max. 128GB). PoE/12VDC, white color</t>
  </si>
  <si>
    <t>QND-7082R</t>
  </si>
  <si>
    <t>Wisenet Q network indoor dome camera, 4MP @30fps, motorized vari-focal lens 3.1x (3.2 ~ 10.0mm) (109°~33.2°), triple codec H.265/H.264/MJPEG with Wisestream II, 120dB WDR, IR LEDs range 20m (65.62'), Motion detection, Tampering, Defocus detection, Hallway view, LDC support, Built-in mic (One way audio), Micro SD/SDHC/SDXC card 1 slot (Max. 128GB), PoE/12VDC (White color)</t>
  </si>
  <si>
    <t>QNV-7012R</t>
  </si>
  <si>
    <t>Wisenet Q network outdoor vandal dome camera, 4MP @30fps, 2.8mm fixed focal lens (107°), triple codec H.265/H.264/MJPEG with Wisestream II, 120dB WDR, IR LEDs range 65', motion detection, tampering, defocus detection, hallway View, one way audio and SD card (max. 128GB). IP66, IK10, PoE/12VDC, white color</t>
  </si>
  <si>
    <t>QNV-7022R</t>
  </si>
  <si>
    <t>Wisenet Q network outdoor vandal dome camera, 4MP @30fps, 4mm fixed focal lens (78°), triple codec H.265/H.264/MJPEG with Wisestream II, 120dB WDR, IR LEDs range 82', motion detection, tampering, defocus detection, hallway View, one way audio and SD card (max. 128GB). IP66, IK10, PoE/12VDC, white color</t>
  </si>
  <si>
    <t>QNV-7032R</t>
  </si>
  <si>
    <t>Wisenet Q network outdoor vandal dome camera, 4MP @30fps, 6mm fixed focal lens (49°), triple codec H.265/H.264/MJPEG with Wisestream II, 120dB WDR, IR LEDs range 98', motion detection, tampering, defocus detection, hallway View, one way audio and SD card (max. 128GB). IP66, IK10, PoE/12VDC, white color</t>
  </si>
  <si>
    <t>QNV-7082R</t>
  </si>
  <si>
    <t>Wisenet Q network outdoor vandal dome camera, 4MP @30fps, motorized vari-focal lens 3.1x (3.2 ~ 10.0mm) (109°~33.2°), triple codec H.265/H.264/MJPEG with Wisestream II, 120dB WDR, IR LEDs range 30m (98.42'), Motion detection, Tampering, Defocus detection, Hallway view, LDC support, One way audio - Line in, Micro SD/SDHC/SDXC card 1 slot (Max. 128GB). IP66, IK10, PoE/12VDC (White color)</t>
  </si>
  <si>
    <t>QNO-7012R</t>
  </si>
  <si>
    <t>Wisenet Q network outdoor vandal bullet camera, 4MP @30fps, 2.8mm fixed focal lens (107°), triple codec H.265/H.264/MJPEG with Wisestream II, 120dB WDR, IR LEDs range 65', motion detection, tampering, defocus detection, hallway View, one way audio and SD card (max. 128GB). IP66, IK10, PoE/12VDC</t>
  </si>
  <si>
    <t>QNO-7022R</t>
  </si>
  <si>
    <t>Wisenet Q network outdoor vandal bullet camera, 4MP @30fps, 4mm fixed focal lens (78°), triple codec H.265/H.264/MJPEG with Wisestream II, 120dB WDR, IR LEDs range 82', motion detection, tampering, defocus detection, hallway View, one way audio and SD card (max. 128GB). IP66, IK10, PoE/12VDC</t>
  </si>
  <si>
    <t>QNO-7032R</t>
  </si>
  <si>
    <t>Wisenet Q network outdoor vandal bullet camera, 4MP @30fps, 6mm fixed focal lens (49°), triple codec H.265/H.264/MJPEG with Wisestream II, 120dB WDR, IR LEDs range 98', motion detection, tampering, defocus detection, hallway View, one way audio and SD card (max. 128GB). IP66, IK10, PoE/12VDC</t>
  </si>
  <si>
    <t>QNO-7082R</t>
  </si>
  <si>
    <t>Wisenet Q network outdoor vandal bullet camera, 4MP @30fps, motorized vari-focal lens 3.1x (3.2 ~ 10.0mm) (109°~33.2°), triple codec H.265/H.264/MJPEG with Wisestream II, 120dB WDR, IR LEDs range 30m (98.42'), Motion detection, Tampering, Defocus detection, Hallway view, LDC support, One way audio - Line in, Micro SD/SDHC/SDXC card 1 slot (Max. 128GB). IP66, IK10, PoE/12VDC</t>
  </si>
  <si>
    <t>XND-C7083RV</t>
  </si>
  <si>
    <t>4MP IR Indoor Vandal Dome AI Camera</t>
  </si>
  <si>
    <t>Powered by WN7, Indoor Network AI IR Dome Camera, 4MP resolution @ 60FPS (WDR off)/30FPS (WDR on), 2.8~10mm(3.6x) (109.7°~30.4°) motorized varifocal lens, Triple codec (H.265/H.264/MJPEG), IR viewable length 40m (131.2ft), USB port for easy installation, Day &amp; Night (ICR), extremeWDR (120dB), DIS with built-in Gyro sensor, Handover, Hard-coated dome bubble, Analytics events based on AI engine: Object detection(Person/Face/Vehicle/Licence plate), IVA (Virtual line/Area, Enter/Exit, Loitering, direction, intrusion), Analytics events : Defocus detection, Motion detection, Tampering, Fog detection, Audio detection, Sound classification, Shock detection, Appear/Disappear, IP52, IK08, Operating temperature: -10 °C ~ 50 °C(14°F ~ +122°F), Power: PoE/12VDC, Metal shielded RJ-45</t>
  </si>
  <si>
    <t>XNO-C7083R</t>
  </si>
  <si>
    <t>4MP IR Bullet AI camera</t>
  </si>
  <si>
    <t>Powered by WN7, Outdoor Network AI IR Bullet Camera, 4MP resolution @ 60FPS (WDR off)/30FPS (WDR on), 2.8~10mm(3.6x) (109.7°~30.4°) motorized varifocal lens, Triple codec (H.265/H.264/MJPEG), IR viewable length 40m (131.2ft), USB port for easy installation, Day &amp; Night (ICR), extremeWDR (120dB), DIS with built-in Gyro sensor, Handover, Hard-coated window, Analytics events based on AI engine: Object detection(Person/Face/Vehicle/Licence plate), IVA (Virtual line/Area, Enter/Exit, Loitering, direction, intrusion), Analytics events : Defocus detection, Motion detection, Tampering, Fog detection, Audio detection, Sound classification, Shock detection, Appear/Disappear, UL CAP certified, P66, IP67, NEMA4X, IK10, Operating temperature 40°C~+55°C(-40°F ~ +131°F), Power: PoE/12VDC, Metal shielded RJ-45</t>
  </si>
  <si>
    <t>8801089207913</t>
  </si>
  <si>
    <t>XNV-C7083R</t>
  </si>
  <si>
    <t>4MP IR Outdoor Vandal Dome AI Camera</t>
  </si>
  <si>
    <t>Powered by WN7, Outdoor Network AI IR Vandal Dome Camera, 4MP resolution @ 60FPS (WDR off)/30FPS (WDR on), 2.8~10mm(3.6x) (109.7°~30.4°) motorized varifocal lens, Triple codec (H.265/H.264/MJPEG), IR viewable length 40m (131.2ft), USB port for easy installation, Day &amp; Night (ICR), extremeWDR (120dB), DIS with built-in Gyro sensor, Handover, Hard-coated dome bubble, Analytics events based on AI engine : Object detection(Person/Face/Vehicle/Licence plate), IVA (Virtual line/Area, Enter/Exit, Loitering, direction, intrusion), Analytics events : Defocus detection, Motion detection, Tampering, Fog detection, Audio detection, Sound classification, Shock detection, Appear/Disappear, P66, IP67, NEMA4X, IK10, Operating temperature: -40°C~+55°C(-40°F ~ +131°F), Power: PoE/12VDC, Metal shielded RJ-45</t>
  </si>
  <si>
    <t>3MP Cameras</t>
  </si>
  <si>
    <t>TNV-7011RC</t>
  </si>
  <si>
    <t>3MP IR Vandal Corner Camera</t>
  </si>
  <si>
    <t>Wisenet T powered by Wisenet 5 network outdoor IR corner mount camera, 3MP, 2048*1536 @ 30fps, 2.8mm fixed lens (102°*75°), 940nm IR 32', built-in mic, triple codec H.265/H.264/MJPEG with WiseStream II technology, 120dB WDR, advanced video analytics and business analytics, single SD card, HLC, defog detection, DIS, PoE, IP66,Nema 4X, IK10</t>
  </si>
  <si>
    <t>2MP Cameras</t>
  </si>
  <si>
    <t>PND-A6081RF</t>
  </si>
  <si>
    <t>2MP IR Indoor Flush Mount Dome AI Camera</t>
  </si>
  <si>
    <t>2MP Network AI IR Dome Camera, Max. 2MP resolution, Up to 120fps, 0.007Lux@F1.3 (Color), 0Lux (B/W, IR LED on), IR Viewable Length 40m(131.23ft), Wise IR,  Day &amp; Night (ICR), WDR (120dB), WiseNRⅡ (Using AI engine), H.265, H.264, MJPEG, WiseStreamⅡ, WiseStreamⅢ (Using AI engine), Video Analytics based on AI [ Object detection and classification (Person, Face, Vehicle, License Plate), Face mask detection, Social distancing detection, Attribute, BestShot] People counting, Heatmap, Queue management based on AI, TPM with FIPS 140-2 level2, Secure boot, Verify firmware forgery, Hard-coated dome bubble, IP52, IK10, Plenum rate,  Modular structure for easy Install, PoE+</t>
  </si>
  <si>
    <t>PND-A6081RV</t>
  </si>
  <si>
    <t>2MP IR Indoor Vandal Dome AI Camera</t>
  </si>
  <si>
    <t>2MP Network AI IR Dome Camera, Max. 2MP resolution, Up to 120fps, 0.007Lux@F1.3 (Color), 0Lux (B/W, IR LED on), IR Viewable Length 40m(131.23ft), Wise IR, Day &amp; Night (ICR), WDR (120dB), WiseNRⅡ (Using AI engine), H.265, H.264, MJPEG, WiseStreamⅡ, WiseStreamⅢ (Using AI engine), Video Analytics based on AI [ Object detection and classification (Person, Face, Vehicle, License Plate), Face mask detection, Social distancing detection, Attribute, BestShot] People counting, Heatmap, Queue management based on AI, TPM with FIPS 140-2 level2, Secure boot, Verify firmware forgery, Hard-coated dome bubble, IP52, IK10, Modular structure for easy Install, PoE+</t>
  </si>
  <si>
    <t>PNV-A6081R</t>
  </si>
  <si>
    <t>2MP IR Outdoor Vandal Dome AI Camera</t>
  </si>
  <si>
    <t>2MP Network AI IR Vandal Dome Camera, Max. 2MP resolution, Up to 120fps, 0.007Lux@F1.3 (Color), 0Lux (B/W, IR LED on), IR Viewable Length 40m(131.23ft), Wise IR, Day &amp; Night (ICR), WDR (120dB), WiseNRⅡ (Using AI engine), H.265, H.264, MJPEG, WiseStreamⅡ, WiseStreamⅢ (Using AI engine), Video Analytics based on AI [ Object detection and classification (Person, Face, Vehicle, License Plate), Face mask detection, Social distancing detection, Attribute, BestShot] People counting, Heatmap, Queue management based on AI, TPM with FIPS 140-2 level2, Secure boot, Verify firmware forgery, Hard-coated dome bubble/IP66, IP67, IP6K9K, IK10+, NEMA4X, Modular structure for easy Install, PoE+</t>
  </si>
  <si>
    <t>PNO-A6081R</t>
  </si>
  <si>
    <t>2MP IR Bullet AI camera</t>
  </si>
  <si>
    <t>2MP Network AI IR Bullet Camera, Max. 2MP resolution, Up to 120fps, 0.007Lux@F1.3 (Color), 0Lux (B/W, IR LED on), IR Viewable Length 40m(131.23ft), Wise IR, Day &amp; Night (ICR), WDR (120dB), WiseNRⅡ (Using AI engine), H.265, H.264, MJPEG, WiseStreamⅡ, WiseStreamⅢ (Using AI engine), Video Analytics based on AI [ Object detection and classification (Person, Face, Vehicle, License Plate), Face mask detection, Social distancing detection, Attribute, BestShot] People counting, Heatmap, Queue management based on AI, TPM with FIPS 140-2 level2, Secure boot, Verify firmware forgery, IP66, IP67, IK10, NEMA4X, PoE+</t>
  </si>
  <si>
    <t>PNB-A6001</t>
  </si>
  <si>
    <t>2MP Box AI camera</t>
  </si>
  <si>
    <t>2MP Network AI Box Camera, Max. 2MP resolution, Up to 120fps, 0.006Lux@F1.2, (Color), 0.0006Lux@F1.2, 1/30sec. (B/W), Day &amp; Night (ICR), WDR (120dB), WiseNRⅡ (Using AI engine), H.265, H.264, MJPEG, WiseStreamⅡ, WiseStreamⅢ (Using AI engine), Video Analytics based on AI [ Object detection and classification (Person, Face, Vehicle, License Plate), Face mask detection, Social distancing detection, Attribute, BestShot] People counting, Heatmap, Queue management based on AI, TPM with FIPS 140-2 level2, Secure boot, Verify firmware forgery, PoE+</t>
  </si>
  <si>
    <t>XND-C6083RV</t>
  </si>
  <si>
    <t>Powered by WN7, Indoor Network AI IR Dome Camera, 2MP resolution @ 60FPS, 2.8~12mm(4.3x) (119.5°~27.9°) motorized varifocal lens, Triple codec (H.265/H.264/MJPEG), IR viewable length 40m (131.2ft), USB port for easy installation, Day &amp; Night (ICR), extremeWDR (150dB), DIS with built-in Gyro sensor, Handover, Hard-coated dome bubble, Analytics events based on AI engine : Object detection(Person/Face/Vehicle/License plate), IVA (Virtual line/Area, Enter/Exit, Loitering, direction, intrusion), Analytics events : Defocus detection, Motion detection, Tampering, Fog detection, Audio detection, Sound classification, Shock detection, Appear/Disappear, IP52, IK08, Operating temperature: -10 °C ~ 50 °C(14°F ~ +122°F), Power: PoE/12VDC, Metal shielded RJ-45</t>
  </si>
  <si>
    <t>XNV-C6083R</t>
  </si>
  <si>
    <t>Powered by WN7, Outdoor Network AI IR Vandal Dome Camera, 2MP resolution @ 60FPS, 2.8~12mm(4.3x) (119.5°~27.9°) motorized varifocal lens, Triple codec (H.265/H.264/MJPEG), IR viewable length 40m (131.2ft), USB port for easy installation, Day &amp; Night (ICR), extremeWDR (150dB),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P66, IP67, NEMA4X, IK10, Operating temperature: -40°C~+55°C(-40°F ~ +131°F), Power: PoE/12VDC, Metal shielded RJ-45</t>
  </si>
  <si>
    <t>XND-6083RV</t>
  </si>
  <si>
    <t>Powered by WN7, X-Plus series, Indoor Network AI IR Dome Camera, 2MP resolution @ 120FPS, 2.8~12mm(4.3x) (119.5°~27.9°) motorized varifocal lens, Triple codec (H.265/H.264/MJPEG), IR viewable length 50m (164ft), USB port for easy installation, Day &amp; Night (ICR), extremeWDR (150dB), DIS with built-in Gyro sensor, Handover, Hard-coated dome bubble, Analytics events based on AI engine :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IP52, IK10, Operating temperature: -25 °C ~ 50 °C(-13°F ~ +122°F), Power: PoE+/12VDC, Metal shielded RJ-45</t>
  </si>
  <si>
    <t>XNV-6083R</t>
  </si>
  <si>
    <t>Powered by WN7, X-Plus series, Outdoor Network AI IR Vandal Dome Camera, 2MP resolution @ 120FPS, 2.8~12mm(4.3x) (119.5°~27.9°) motorized varifocal lens, Triple codec (H.265/H.264/MJPEG), IR viewable length 50m (164ft), USB port for easy installation, Day &amp; Night (ICR), extremeWDR (150dB), DIS with built-in Gyro sensor, Handover, Hard-coated dome bubble,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P66, IP67, NEMA4X, IK10+, Operating temperature: -50°C~+55°C(-58°F ~ +131°F), Power: PoE+/12VDC, Metal shielded RJ-45</t>
  </si>
  <si>
    <t>XNB-6003</t>
  </si>
  <si>
    <t>2MP Box AI Camera</t>
  </si>
  <si>
    <t>Powered by WN7,  X-Plus series, Box Camera, 2MP resolution @ 120FPS, Triple codec (H.265/H.264/MJPEG), USB port for easy installation, Day &amp; Night (ICR), extremeWDR (150dB), DIS with built-in Gyro sensor, Handover,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Operating temperature: -10 °C ~ 55 °C(14°F ~ +131°F), Power: PoE+/12VDC, Metal shielded RJ-45</t>
  </si>
  <si>
    <t>XNP-6400RW</t>
  </si>
  <si>
    <t>2MP IR, Wiper PTZ</t>
  </si>
  <si>
    <t>Powered by WN7, 2MP @ 60FPS resolution, 4.25mm~170mm (40x) lens, build in wiper and Wise IR (200m),  extreme WDR 150dB, Day &amp; Night ICR, H.265, H.264, MJPEG codec support, Intelligent Analytics, Object auto tracking(Person/Vehicle), Target lock track, BLC, HLC, SSDR, lens heater for water/snow removal, IP66, IK10(Camera body only), NEMA4X, HPoE injector included, (Compatible with I/O Box SPM-4210)</t>
  </si>
  <si>
    <t>XNP-6400R</t>
  </si>
  <si>
    <t>2MP, 40x, IR PTZ camera</t>
  </si>
  <si>
    <t>Powered by WN7, 2MP @ 60FPS resolution, 4.25mm~170mm (40x) lens, Wise IR (200m), extreme WDR 150dB, Day &amp; Night ICR, H.265, H.264, MJPEG codec support, Intelligent Analytics, Object auto tracking(Person/Vehicle), Target lock track, BLC, HLC, SSDR, lens heater for water/snow removal, IP66, IK10(Camera body only), NEMA4X, NEMA-TS 2 (2.2.8, 2.2.9), HPoE injector included, (Compatible with I/O Box SPM-4210)</t>
  </si>
  <si>
    <t>XNP-6400</t>
  </si>
  <si>
    <t>2MP, 40x PTZ camera</t>
  </si>
  <si>
    <t>Powered by WN7, 2MP @ 60FPS resolution, 4.25mm~170mm (40x) lens, extreme WDR 150dB, Day &amp; Night ICR, H.265, H.264, MJPEG codec support, Intelligent Analytics, Object auto tracking (Person/Vehicle), Target lock track, BLC, HLC, SSDR, lens heater for water/snow removal, IP66, IK10, NEMA4X, NEMA-TS 2 (2.2.8, 2.2.9), Power: PoE+, (Compatible with I/O Box SPM-4210)</t>
  </si>
  <si>
    <t>XND-6081REV</t>
  </si>
  <si>
    <t>2MP Indoor Dome, PoE extender camera</t>
  </si>
  <si>
    <t>Wisenet X powered by Wisenet 5 network IR indoor dome camera with PoE Extender, PoE+ in PoE out, 2MP @60fps, Motorized Varifocal Lens (2.8mm ~12mm), triple codec H.265/H.264/MJPEG with WiseStream II technology,WDR 150dB, USB port for easy installation, advanced video analytics and sound classification, true D/N, dual SD card, hallway view, HLC, defog detection, DIS(Gyro), PoE/PoE+ , IP52, IK10, -25°C ~ +60°C (-13°F ~ +140°F)</t>
  </si>
  <si>
    <t>XNV-6081RE</t>
  </si>
  <si>
    <t>2MP Outdoor Dome, PoE extender camera</t>
  </si>
  <si>
    <t>Wisenet X powered by Wisenet 5 network IR outdoor vandal dome camera with PoE Extender, PoE+ in PoE out, 2MP @60fps, Motorized Varifocal Lens (2.8mm ~12mm), triple codec H.265/H.264/MJPEG with WiseStream II technology,WDR 150dB, USB port for easy installation, advanced video analytics and sound classification, true D/N, dual SD card, hallway view, HLC, defog detection, DIS(Gyro), PoE/PoE+ , IP66/IP67/IP6K9K, IK10+, NEMA4X,  -50°C ~ +60°C (-58°F ~ +140°F)</t>
  </si>
  <si>
    <t>XNV-6081R</t>
  </si>
  <si>
    <t>2MP IR Outdoor Dome</t>
  </si>
  <si>
    <t>Wisenet X series Plus powered by Wisenet 5 IR network outdoor vandal dome camera, modular structure, 2MP, Full HD(1080p) @ 60fps, motorized vari-focal lens 4.3x (2.8~12mm) (119.5°~27.9°), triple codec H.265/H.264/MJPEG with WiseStream II technology, 150dB WDR, USB port for easy installation, advanced video analytics, sound classification and business analytics, high powered IR LEDs range of 164', shock detection, audio playback, true D/N, dual SD card, hallway view, HLC, defog detection, DIS (Gyro), 12VDC/PoE, optional 24VAC, IP67/IP66/IP6K9K, IK10+, Nema 4X, -50°C ~ +60°C (-58°F ~ +140°F), white color, ivory skin included, optional black skin cover</t>
  </si>
  <si>
    <t>8801089155986</t>
  </si>
  <si>
    <t>XND-6081RF</t>
  </si>
  <si>
    <t>2MP IR Flush Mount Dome</t>
  </si>
  <si>
    <t>Wisenet X series Plus powered by Wisenet 5 IR network indoor flush mount vandal dome camera, modular structure, 2MP, Full HD(1080p) @ 60fps, motorized vari-focal lens 4.3x (2.8~12mm) (119.5°~27.9°), triple codec H.265/H.264/MJPEG with WiseStream II technology, 150dB WDR, USB port for easy installation, advanced video analytics, sound classification and business analytics, high powered IR LEDs range of 164', shock detection, audio playback, true D/N, dual SD card, hallway view, HLC, defog detection, DIS (Gyro), 12VDC/PoE, IP52, plenum housing</t>
  </si>
  <si>
    <t>8801089154750</t>
  </si>
  <si>
    <t>XND-6081RV</t>
  </si>
  <si>
    <t>2MP IR Indoor Dome</t>
  </si>
  <si>
    <t>Wisenet X series Plus powered by Wisenet 5 IR network indoor vandal dome camera, modular structure, 2MP, Full HD(1080p) @ 60fps, motorized vari-focal lens 4.3x (2.8~12mm) (119.5°~27.9°), triple codec H.265/H.264/MJPEG with WiseStream II technology, 150dB WDR, USB port for easy installation, advanced video analytics, sound classification and business analytics, high powered IR LEDs range of 164', shock detection, audio playback, built-in mic, true D/N, dual SD card, hallway view, HLC, defog detection, DIS (Gyro), 12VDC/PoE, IP52, IK10, white color, ivory skin included, optional black skin cover</t>
  </si>
  <si>
    <t>8801089154828</t>
  </si>
  <si>
    <t>XNV-6081</t>
  </si>
  <si>
    <t>2MP Outdoor Dome</t>
  </si>
  <si>
    <t>Wisenet X series Plus powered by Wisenet 5 network outdoor vandal dome camera, modular structure, 2MP, Full HD(1080p) @ 60fps, motorized vari-focal lens 4.3x (2.8~12mm) (119.5°~27.9°), triple codec H.265/H.264/MJPEG with WiseStream II technology, 150dB WDR, USB port for easy installation, advanced video analytics, sound classification and business analytics, shock detection, audio playback, true D/N, dual SD card, hallway view, HLC, defog detection, DIS (Gyro), 12VDC/PoE, optional 24VAC, IP67/IP66/IP6K9K, IK10+, Nema 4X, -50°C ~ +60°C (-58°F ~ +140°F), white color, ivory skin included, optional black skin cover</t>
  </si>
  <si>
    <t>8801089155047</t>
  </si>
  <si>
    <t>XND-6081V</t>
  </si>
  <si>
    <t>2MP Indoor Vandal Dome</t>
  </si>
  <si>
    <t>Wisenet X series Plus powered by Wisenet 5 network indoor vandal dome camera, modular structure, 2MP, Full HD(1080p) @ 60fps, motorized vari-focal lens 4.3x (2.8~12mm) (119.5°~27.9°), triple codec H.265/H.264/MJPEG with WiseStream II technology, 150dB WDR, USB port for easy installation, advanced video analytics, sound classification and business analytics, shock detection, audio playback, built-in mic, true D/N, dual SD card, hallway view, HLC, defog detection, DIS (Gyro), 12VDC/PoE, IP52, IK10, white color, ivory skin included, optional black skin cover</t>
  </si>
  <si>
    <t>8801089154910</t>
  </si>
  <si>
    <t>XNV-6081Z</t>
  </si>
  <si>
    <t>2MP Outdoor PTRZ Dome</t>
  </si>
  <si>
    <t>Wisenet X series Plus powered by Wisenet 5 network outdoor vandal dome camera, modular structure, 2MP, Full HD(1080p) @ 60fps, motorized vari-focal lens 4.3x (2.8~12mm) (119.5°~27.9°), PTRZ, triple codec H.265/H.264/MJPEG with WiseStream II technology, 150dB WDR, USB port for easy installation, advanced video analytics, sound classification and business analytics, shock detection, audio playback, true D/N, dual SD card, hallway view, HLC, defog detection, DIS (Gyro), 12VDC/PoE, optional 24VAC,  IP67/IP66/IP6K9K, IK10+, Nema 4X, -50°C ~ +60°C (-58°F ~ +140°F), white color, ivory skin included, optional black skin cover</t>
  </si>
  <si>
    <t>XND-6081VZ</t>
  </si>
  <si>
    <t>2MP Indoor PTRZ Dome</t>
  </si>
  <si>
    <t>Wisenet X series Plus powered by Wisenet 5 network indoor vandal dome camera, modular structure, 2MP, Full HD(1080p) @ 60fps, motorized vari-focal lens 4.3x (2.8~12mm) (119.5°~27.9°), PTRZ, triple codec H.265/H.264/MJPEG with WiseStream II technology, 150dB WDR, USB port for easy installation, advanced video analytics, sound classification and business analytics, shock detection, audio playback, built-in mic, true D/N, dual SD card, hallway view, HLC, defog detection, DIS (Gyro), 12VDC/PoE, IP52, IK10, white color, ivory skin included, optional black skin cover</t>
  </si>
  <si>
    <t>XND-6081FZ</t>
  </si>
  <si>
    <t>2MP Flush Mount PTRZ Dome</t>
  </si>
  <si>
    <t>Wisenet X series Plus powered by Wisenet 5 network indoor flush mount vandal dome camera, modular structure, 2MP, Full HD(1080p) @ 60fps, motorized vari-focal lens 4.3x (2.8~12mm) (119.5°~27.9°), PTRZ, triple codec H.265/H.264/MJPEG with WiseStream II technology, 150dB WDR, USB port for easy installation, advanced video analytics, sound classification and business analytics, shock detection, audio playback, true D/N, dual SD card, hallway view, HLC, defog detection, DIS (Gyro), 12VDC/PoE, IP52, plenum housing</t>
  </si>
  <si>
    <t>XNP-6550RH</t>
  </si>
  <si>
    <t>2MP IR 55x PTZ</t>
  </si>
  <si>
    <t>Wisenet X powered by Wisenet 5 network outdoor PTZ camera, 2MP, Full HD(1080p) @ 60fps, 55X optical zoom lens (4.75mm ~ 261.4mm) (58.6º ~ 1.23º), Pan: 360° endless. Tilt: -5°~ 185°, triple codec H.265/H.264/MJPEG with WiseStream II technology, 120dB WDR, built-in IR 1640ft (500m),  USB port for easy installation, advanced video analytics and sound classification, true D/N, dual SD card, HLC, defog (optical) DIS(Gyro),24VAC/HPoE, IP66/IK10, -58°F ~ +131°F W/ 24VAC power supply</t>
  </si>
  <si>
    <t>XNP-6320H</t>
  </si>
  <si>
    <t>2MP 32X PTZ</t>
  </si>
  <si>
    <t>Wisenet X powered by Wisenet 5 network outdoor PTZ camera, 2MP, Full HD(1080p) @ 60fps, 32X optical zoom lens (4.44mm ~142.6mm) (61.8º ~ 2.19º), Pan: 360° endless. Tilt: -15°~ 195°, triple codec H.265/H.264/MJPEG with WiseStream II technology, 150dB WDR, USB port for easy installation, advanced video analytics and sound classification, Auto Tracking, true D/N, dual SD card, HLC, defog detection, DIS(Gyro),24VAC/PoE+, IP66/IK10, -58°F ~ +131°F W/ 24VAC power supply</t>
  </si>
  <si>
    <t>XNP-6320</t>
  </si>
  <si>
    <t>Limited Stock
Comparable model
XNP-6400</t>
  </si>
  <si>
    <t>Wisenet X powered by Wisenet 5 network indoor PTZ camera, 2MP, Full HD(1080p) @ 60fps, 32X optical zoom lens (4.44mm ~142.6mm) (61.8º ~ 2.19º), Pan: 360° endless. Tilt: -15°~ 195°, triple codec H.265/H.264/MJPEG with WiseStream II technology, 150dB WDR, USB port for easy installation, advanced video analytics and sound classification, Auto Tracking, true D/N, dual SD card, HLC, defog detection, DIS(Gyro),24VAC/PoE+</t>
  </si>
  <si>
    <t>XNP-6120H</t>
  </si>
  <si>
    <t>2MP 12X PTZ</t>
  </si>
  <si>
    <t>Wisenet X powered by Wisenet 5 network outdoor PTZ camera, 2MP, Full HD(1080p) @ 60fps, 12X optical zoom lens (5.2mm ~62.4mm) (54.58º ~ 5.30º), Pan: 360° endless. Tilt: -5°~ 185°, triple codec H.265/H.264/MJPEG with WiseStream II technology, 150dB WDR, USB port for easy installation, advanced video analytics and sound classification, true D/N, dual SD card, HLC, defog detection, DIS(Gyro), 12VDC/PoE, IP66, IK10, -22°F ~ 131°F</t>
  </si>
  <si>
    <t>XNP-6040H</t>
  </si>
  <si>
    <t>2MP 4.3X PTZ</t>
  </si>
  <si>
    <t>Wisenet X powered by Wisenet 5 network outdoor PTZ camera, 2MP, Full HD(1080p) @ 60fps, 4.3X optical zoom lens (2.8mm ~12mm) (119.5º ~ 27.9º), Pan: 0°~350°. Tilt: 0°~ 90°, triple codec H.265/H.264/MJPEG with WiseStream II technology, 150dB WDR, USB port for easy installation, advanced video analytics and sound classification, true D/N, dual SD card, HLC, defog detection, DIS(Gyro), 12VDC/PoE, IP66, IK10, -22°F ~ 131°F</t>
  </si>
  <si>
    <t>XNO-6085R</t>
  </si>
  <si>
    <t>eXtraLUX IR Bullet</t>
  </si>
  <si>
    <t>Wisenet X powered by Wisenet 5 network IR outdoor vandal bullet camera, eXtraLUX features 1/2" sensor with F0.94 Lens, back box, 2MP, Full HD(1080p) @60fps, motorized vari-focal lens 4.0x (4.1~16.4mm) (100°~26.2.9°), triple codec H.265/H.264/MJPEG with WiseStream II technology, 150dB WDR, USB port for easy installation, advanced video analytics and sound classification, high powered IR LEDs range of 229', true D/N, dual SD card, hallway view, HLC, defog detection, DIS (Gyro), backbox included, 12VDC/24VAC/PoE, IP67, IK10, Nema 4X, -40°C ~ +55°C (-40°F ~ +131°F)</t>
  </si>
  <si>
    <t>XNV-6085</t>
  </si>
  <si>
    <t>eXtraLUX Outdoor PTRZ Dome</t>
  </si>
  <si>
    <t>Wisenet X powered by Wisenet 5 network outdoor vandal dome camera, eXtraLUX features 1/2" sensor with F0.94 Lens, PTRZ, 2MP, Full HD(1080p) @60fps, motorized vari-focal lens 4.0x (4.1~16.4mm) (100°~26.2.9°), triple codec H.265/H.264/MJPEG with WiseStream II technology, 150dB WDR, USB port for easy installation, advanced video analytics and sound classification, true D/N, dual SD card, hallway view, HLC, defog detection, DIS (Gyro), 12VDC/24VAC/PoE, IP67, IK10, Nema 4X, -40°C ~ +55°C (-40°F ~ +131°F)</t>
  </si>
  <si>
    <t>XNB-6005</t>
  </si>
  <si>
    <t>eXtraLUX Box Camera</t>
  </si>
  <si>
    <t>Wisenet X powered by Wisenet 5 network box camera, eXtraLUX features 1/2" sensor, 2MP, Full HD(1080p) @60fps, triple codec H.265/H.264/MJPEG with WiseStream II technology, 150dB WDR, USB port for easy installation, advanced video analytics and sound classification and business analytics, true D/N, dual SD card, hallway view, HLC, defog detection, DIS (Gyro), 12VDC/24VAC/PoE</t>
  </si>
  <si>
    <t>XNV-6123R</t>
  </si>
  <si>
    <t>2MP 12X IR outdoor Dome</t>
  </si>
  <si>
    <t>Powered by WN7, Outdoor Network AI IR 12x Zoom Vandal Dome Camera, 2MP @ 120 FPS, 5.2~62.4mm(12x) (54.58°~5.30°) zoom lens, Triple codec (H.265/H.264/MJPEG), IR viewable length 90m (295.28ft), USB port for easy installation, Day &amp; Night (ICR), extremeWDR (150dB), DIS with built-in Gyro sensor, Handover, Hard-coated dome bubble, Analytics events based on AI engine: Object detection(Person/Face/Vehicle/Licence plate), IVA (Virtual line/Area, Enter/Exit, Loitering, direction, intrusion), Analytics events : Defocus detection, Motion detection, Tampering, Fog detection, Audio detection, Sound classification, Shock detection, Appear/Disappear, FIPS 140-2 certified, P66, IP67, NEMA4X, IK10, Power: PoE/12VDC, Metal shielded RJ-45</t>
  </si>
  <si>
    <t>XNV-6120R</t>
  </si>
  <si>
    <t>2M 12X IR outdoor Dome</t>
  </si>
  <si>
    <t>Wisenet X powered by Wisenet 5 network IR outdoor vandal dome camera, 2MP, Full HD(1080p) @60fps, 12X optical zoom lens (5.2mm ~62.4mm) (54.58º ~ 5.30º), triple codec H.265/H.264/MJPEG with WiseStream II technology, 150dB WDR, USB port for easy installation, advanced video analytics and sound classification, high powered IR LEDs range of 229', true D/N, dual SD card, hallway view, HLC, defog detection, DIS(Gyro), 12VDC/24VAC/PoE, IP67, IK10, Nema 4X, -40°C ~ +55°C (-40°F ~ +131°F)</t>
  </si>
  <si>
    <t>XNV-6120R/LPR</t>
  </si>
  <si>
    <t>Low Speed LPR Outdoor IR Dome</t>
  </si>
  <si>
    <t>1 week Lead time</t>
  </si>
  <si>
    <t xml:space="preserve">Wisenet X powered by Wisenet 5 network IR outdoor Low Speed LPR dome camera for Parking Lots; Drive-thrus; and Entry Gates up to 35MPH, 2MP, Full HD(1080p) @60fps, 12X optical zoom lens (5.2mm ~62.4mm) (54.58º ~ 5.30º), triple codec H.265/H.264/MJPEG with WiseStream II technology, 150dB WDR, USB port for easy installation, backbox included, 12VDC/24VAC/PoE, IP67, IK10, NEMA4X, -40°C ~ +55°C (-40°F ~ +131°F)
CARE IS RECOMMENDED IN SELECTING MOUNTING LOCATION  –  See Quick Start Guide Step 1.  DEALER TRAINING OR HANWHA ENGINEER CONSULT RECOMMENDED BEFORE INSTALLING.  </t>
  </si>
  <si>
    <t>XNV-6120</t>
  </si>
  <si>
    <t>2M 12X Outdoor Dome</t>
  </si>
  <si>
    <t>Wisenet X powered by Wisenet 5 network outdoor vandal dome camera, 2MP, Full HD(1080p) @60fps, 12X optical zoom lens (5.2mm ~62.4mm) (54.58º ~ 5.30º), triple codec H.265/H.264/MJPEG with WiseStream II technology, 150dB WDR, USB port for easy installation, advanced video analytics and sound classification, true D/N, dual SD card, hallway view, HLC, defog detection, DIS(Gyro), 12VDC/24VAC/PoE, IP67, IK10, Nema 4X, -40°C ~ +55°C (-40°F ~ +131°F)</t>
  </si>
  <si>
    <t>XNO-6123R</t>
  </si>
  <si>
    <t>2MP 12X IR Bullet</t>
  </si>
  <si>
    <t>Powered by WN7, Outdoor Network AI IR 12x Zoom Bullet Camera, 2MP @ 120 FPS, 5.2~62.4mm(12x) (54.58°~5.30°) zoom lens, Triple codec (H.265/H.264/MJPEG), IR viewable length 90m (295.28ft), USB port for easy installation, Day &amp; Night (ICR), extremeWDR (150dB), DIS with built-in Gyro sensor, Handover, Hard-coated window, Analytics events based on AI engine: Object detection(Person/Face/Vehicle/Licence plate), IVA (Virtual line/Area, Enter/Exit, Loitering, direction, intrusion), Analytics events : Defocus detection, Motion detection, Tampering, Fog detection, Audio detection, Sound classification, Shock detection, Appear/Disappear, FIPS 140-2 certified, P66, IP67, NEMA4X, IK10, Power: PoE/12VDC, Metal shielded RJ-45</t>
  </si>
  <si>
    <t>XNO-6120R</t>
  </si>
  <si>
    <t>2M 12X IR Bullet</t>
  </si>
  <si>
    <t>Wisenet X powered by Wisenet 5 network IR outdoor bullet camera, 2MP, Full HD(1080p) @60fps, 12X optical zoom lens (5.2mm ~62.4mm) (54.58º ~ 5.30º), triple codec H.265/H.264/MJPEG with WiseStream II technology, 150dB WDR, USB port for easy installation, advanced video analytics and sound classification, high powered IR LEDs range of 229', true D/N, dual SD card, hallway view, HLC, defog detection, DIS(Gyro), backbox included, 12VDC/24VAC/PoE, IP67, IK10, Nema 4X, -40°C ~ +55°C (-40°F ~ +131°F)</t>
  </si>
  <si>
    <t>8801089102478</t>
  </si>
  <si>
    <t>XNO-6120R/LPR</t>
  </si>
  <si>
    <t>Low Speed LPR IR Bullet</t>
  </si>
  <si>
    <t xml:space="preserve">Wisenet X powered by Wisenet 5 network IR outdoor Low Speed LPR bullet camera for Parking Lots; Drive-thrus; and Entry Gates up to 35MPH, 2MP, Full HD(1080p) @60fps, 12X optical zoom lens (5.2mm ~62.4mm) (54.58º ~ 5.30º), triple codec H.265/H.264/MJPEG with WiseStream II technology, 150dB WDR, USB port for easy installation, backbox included, 12VDC/24VAC/PoE, IP67, IK10, NEMA4X, -40°C ~ +55°C (-40°F ~ +131°F)
CARE IS RECOMMENDED IN SELECTING MOUNTING LOCATION  –  See Quick Start Guide Step 1.  DEALER TRAINING OR HANWHA ENGINEER CONSULT RECOMMENDED BEFORE INSTALLING.  </t>
  </si>
  <si>
    <t>XNV-6080RSA</t>
  </si>
  <si>
    <t>2MP Stainless Steel IR Dome</t>
  </si>
  <si>
    <t>Wisenet X powered by Wisenet 5 network IR stainless steel dome camera, 2MP, Full HD(1080p) @60fps, motorized vari-focal lens 4.3x (2.8~12mm) (119.5°~27.9°), triple codec H.265/H.264/MJPEG with WiseStream II technology, 150dB WDR, USB port for easy installation, advanced video analytics and sound classification, high powered IR LEDs range of 164', true D/N, dual SD card, hallway view, HLC, defog detection, DIS, 12VDC/24VAC/PoE, IP67, IK10, Nema 4X, IP6K9K, -40°C ~ +55°C (-40°F ~ +131°F)</t>
  </si>
  <si>
    <t>XNV-6080R</t>
  </si>
  <si>
    <t>Wisenet X powered by Wisenet 5 network IR outdoor vandal dome camera, 2MP, Full HD(1080p) @60fps, motorized vari-focal lens 4.3x (2.8~12mm) (119.5°~27.9°), triple codec H.265/H.264/MJPEG with WiseStream II technology, 150dB WDR, USB port for easy installation, advanced video analytics and sound classification, high powered IR LEDs range of 164', true D/N, dual SD card, hallway view, HLC, defog detection, DIS, 12VDC/24VAC/PoE, IP67, IK10, Nema 4X, -40°C ~ +55°C (-40°F ~ +131°F)</t>
  </si>
  <si>
    <r>
      <t xml:space="preserve">8801089091369
</t>
    </r>
    <r>
      <rPr>
        <sz val="12"/>
        <color indexed="10"/>
        <rFont val="Arial"/>
        <family val="2"/>
      </rPr>
      <t>8801089100900</t>
    </r>
  </si>
  <si>
    <t>XNV-6080</t>
  </si>
  <si>
    <t>Wisenet X powered by Wisenet 5 network outdoor vandal dome camera, 2MP, Full HD(1080p) @60fps, motorized vari-focal lens 4.3x (2.8~12mm) (119.5°~27.9°), triple codec H.265/H.264/MJPEG with WiseStream II technology, 150dB WDR, USB port for easy installation, advanced video analytics and sound classification, true D/N, dual SD card, hallway view, HLC, defog detection, DIS, 12VDC/24VAC/PoE, IP67, IK10, Nema 4X, -40°C ~ +55°C (-40°F ~ +131°F)</t>
  </si>
  <si>
    <r>
      <t xml:space="preserve">8801089091352
</t>
    </r>
    <r>
      <rPr>
        <sz val="12"/>
        <color indexed="10"/>
        <rFont val="Arial"/>
        <family val="2"/>
      </rPr>
      <t>8801089100917</t>
    </r>
  </si>
  <si>
    <t>XNV-6010</t>
  </si>
  <si>
    <t>Wisenet X powered by Wisenet 5 network outdoor vandal dome camera, 2MP, Full HD(1080p) @60fps, 2.4mm fixed lens (139°), triple codec H.265/H.264/MJPEG with WiseStream II technology, 150dB WDR, USB port for easy installation, advanced video analytics and sound classification and business analytics, true D/N, dual SD card, hallway view, HLC, defog detection, DIS, 12VDC/PoE, IP67, IK10</t>
  </si>
  <si>
    <r>
      <t xml:space="preserve">8801089093738
</t>
    </r>
    <r>
      <rPr>
        <sz val="12"/>
        <color indexed="10"/>
        <rFont val="Arial"/>
        <family val="2"/>
      </rPr>
      <t>8801089100856</t>
    </r>
  </si>
  <si>
    <t>XNV-6020R</t>
  </si>
  <si>
    <t>Wisenet X powered by Wisenet 5 network outdoor vandal dome camera, 2MP, Full HD(1080p) @60fps, 4mm fixed lens (88.6°), triple codec H.265/H.264/MJPEG with WiseStream II technology, 150dB WDR, USB port for easy installation, advanced video analytics and sound classification and business analytics, high powered IR LEDs range of 98', true D/N, dual SD card, hallway view, HLC, defog detection, DIS, 12VDC/PoE, IP67, IK10</t>
  </si>
  <si>
    <r>
      <t xml:space="preserve">8801089097712
</t>
    </r>
    <r>
      <rPr>
        <sz val="12"/>
        <color indexed="10"/>
        <rFont val="Arial"/>
        <family val="2"/>
      </rPr>
      <t>8801089100726</t>
    </r>
  </si>
  <si>
    <t>XNV-6011</t>
  </si>
  <si>
    <t>2MP Compact Vandal Dome</t>
    <phoneticPr fontId="0" type="noConversion"/>
  </si>
  <si>
    <t>Wisenet X powered by Wisenet 5 network outdoor compact vandal dome camera, 2MP, Full HD(1080p) @60fps, 2.8mm fixed lens (112°), triple codec H.265/H.264/MJPEG with WiseStream II technology, 150dB WDR, USB port for easy installation, advanced video analytics and business analytics, single SD card, hallway view, HLC, defog detection, DIS, PoE, IP66,Nema 4X, IK10</t>
  </si>
  <si>
    <r>
      <rPr>
        <sz val="12"/>
        <rFont val="Arial"/>
        <family val="2"/>
      </rPr>
      <t>8801089099778</t>
    </r>
    <r>
      <rPr>
        <sz val="12"/>
        <color indexed="10"/>
        <rFont val="Arial"/>
        <family val="2"/>
      </rPr>
      <t xml:space="preserve">
8801089100634</t>
    </r>
  </si>
  <si>
    <t>XNV-6011W</t>
  </si>
  <si>
    <r>
      <t xml:space="preserve">2MP Compact Vandal Dome
</t>
    </r>
    <r>
      <rPr>
        <b/>
        <sz val="12"/>
        <color indexed="10"/>
        <rFont val="Arial"/>
        <family val="2"/>
      </rPr>
      <t>(White Color)</t>
    </r>
  </si>
  <si>
    <t>Wisenet X powered by Wisenet 5 network outdoor compact vandal dome camera (white color), 2MP, Full HD(1080p) @60fps, 2.8mm fixed lens (112°), triple codec H.265/H.264/MJPEG with WiseStream II technology, 150dB WDR, USB port for easy installation, advanced video analytics and business analytics, single SD card, hallway view, HLC, defog detection, DIS, PoE, IP66,Nema 4X, IK10, white color</t>
  </si>
  <si>
    <t>XNO-C6083R</t>
  </si>
  <si>
    <t>Powered by WN7, Outdoor Network AI IR Bullet Camera, 2MP @ 60FPS, 2.8~12mm(4.3x) (119.5°~27.9°) motorized varifocal lens, Triple codec (H.265/H.264/MJPEG), IR viewable length 40m (131.2ft), USB port for easy installation, Day &amp; Night (ICR), extremeWDR (150dB), DIS with built-in Gyro sensor, Handover, Hard-coated window, Analytics events based on AI engine: Object detection(Person/Face/Vehicle/Licence plate), IVA (Virtual line/Area, Enter/Exit, Loitering, direction, intrusion), Analytics events : Defocus detection, Motion detection, Tampering, Fog detection, Audio detection, Sound classification, Shock detection, Appear/Disappear, UL CAP certified, P66, IP67, NEMA4X, IK10, Power: PoE/12VDC, Metal shielded RJ-45</t>
  </si>
  <si>
    <t>8801089208033</t>
  </si>
  <si>
    <t>XNO-6083R</t>
  </si>
  <si>
    <t>2MP IR Bullet AI Camera</t>
  </si>
  <si>
    <t>Powered by WN7, X-Plus series, Outdoor Network AI IR Bullet Camera, 2MP @ 120FPS, 2.8~12mm(4.3x) (119.5°~27.9°) motorized varifocal lens, Triple codec (H.265/H.264/MJPEG), IR viewable length 50m (164ft), USB port for easy installation, Day &amp; Night (ICR), extremeWDR (150dB), DIS with built-in Gyro sensor, Handover, Hard-coated window, Analytics events based on AI engine: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P66, IP67, NEMA4X, IK10, Operating temperature: -50°C~+60°C(-58°F ~ +140°F), Power: PoE+/12VDC, Metal shielded RJ-45</t>
  </si>
  <si>
    <t>XNO-6080R</t>
  </si>
  <si>
    <t>2MP IR Bullet</t>
  </si>
  <si>
    <t>Wisenet X powered by Wisenet 5 network IR outdoor vandal bullet camera, 2MP, Full HD(1080p) @60fps, motorized vari-focal lens 4.3x (2.8~12mm) (119.5°~27.9°), triple codec H.265/H.264/MJPEG with WiseStream II technology, 150dB WDR, USB port for easy installation, advanced video analytics and sound classification, high powered IR LEDs range of 164', true D/N, dual SD card, hallway view, HLC, defog detection, DIS, backbox included, 12VDC/24VAC/PoE, IP67, IK10, Nema 4X, -40°C ~ +55°C (-40°F ~ +131°F)</t>
  </si>
  <si>
    <r>
      <t xml:space="preserve">8801089091338
</t>
    </r>
    <r>
      <rPr>
        <sz val="12"/>
        <color indexed="10"/>
        <rFont val="Arial"/>
        <family val="2"/>
      </rPr>
      <t>8801089100795</t>
    </r>
  </si>
  <si>
    <t>XNO-6010R</t>
  </si>
  <si>
    <t>Wisenet X powered by Wisenet 5 network IR outdoor vandal bullet camera, 2MP, Full HD(1080p) @60fps, 2.4mm fixed focal lens (139°), triple codec H.265/H.264/MJPEG with WiseStream II technology, 150dB WDR, USB port for easy installation, advanced video analytics and sound classification and business analytics, high powered IR LEDs range of 65', true D/N, dual SD card, hallway view, HLC, defog detection, DIS, backbox included, 12VDC/PoE, IP67, IK10, Nema 4X</t>
  </si>
  <si>
    <r>
      <t xml:space="preserve">8801089091345
</t>
    </r>
    <r>
      <rPr>
        <sz val="12"/>
        <color indexed="10"/>
        <rFont val="Arial"/>
        <family val="2"/>
      </rPr>
      <t>8801089100665</t>
    </r>
  </si>
  <si>
    <t>XNO-6020R</t>
  </si>
  <si>
    <t>Wisenet X powered by Wisenet 5 network IR outdoor vandal bullet camera, 2MP, Full HD(1080p) @60fps, 4mm fixed focal lens (88.6°), triple codec H.265/H.264/MJPEG with WiseStream II technology, 150dB WDR, USB port for easy installation, advanced video analytics and sound classification and business analytics, high powered IR LEDs range of 98', true D/N, dual SD card, hallway view, HLC, defog detection, DIS, backbox included, 12VDC/PoE, IP67, IK10, Nema 4X</t>
  </si>
  <si>
    <r>
      <t xml:space="preserve">8801089095909
</t>
    </r>
    <r>
      <rPr>
        <sz val="12"/>
        <color indexed="10"/>
        <rFont val="Arial"/>
        <family val="2"/>
      </rPr>
      <t>8801089100672</t>
    </r>
  </si>
  <si>
    <t>XND-6080RV</t>
  </si>
  <si>
    <t>2MP Indoor IR Vandal Dome</t>
  </si>
  <si>
    <t>Wisenet X powered by Wisenet 5 network IR indoor vandal dome camera, 2MP, Full HD(1080p) @60fps, motorized vari-focal lens 4.3x (2.8~12mm) (119.5°~27.9°), triple codec H.265/H.264/MJPEG with WiseStream II technology, 150dB WDR, USB port for easy installation, advanced video analytics and sound classification, high powered IR LEDs range of 98', true D/N, dual SD card, hallway view, HLC, defog detection, DIS, 12VDC/PoE, IK08</t>
  </si>
  <si>
    <r>
      <t xml:space="preserve">8801089091734
</t>
    </r>
    <r>
      <rPr>
        <sz val="12"/>
        <color indexed="10"/>
        <rFont val="Arial"/>
        <family val="2"/>
      </rPr>
      <t>8801089100894</t>
    </r>
  </si>
  <si>
    <t>XND-6080V</t>
  </si>
  <si>
    <t>Wisenet X powered by Wisenet 5 network indoor vandal dome camera, 2MP, Full HD(1080p) @60fps, motorized vari-focal lens 4.3x (2.8~12mm) (119.5°~27.9°), triple codec H.265/H.264/MJPEG with WiseStream II technology, 150dB WDR, USB port for easy installation, advanced video analytics and sound classification, true D/N, dual SD card, hallway view, HLC, defog detection, DIS, 12VDC/PoE, IK08</t>
  </si>
  <si>
    <r>
      <t xml:space="preserve">8801089091727
</t>
    </r>
    <r>
      <rPr>
        <sz val="12"/>
        <color indexed="10"/>
        <rFont val="Arial"/>
        <family val="2"/>
      </rPr>
      <t>8801089100849</t>
    </r>
  </si>
  <si>
    <t>XND-6010</t>
  </si>
  <si>
    <t>Wisenet X powered by Wisenet 5 network indoor vandal dome camera, 2MP, Full HD(1080p) @60fps, 2.4mm fixed lens (139°), triple codec H.265/H.264/MJPEG with WiseStream II technology, 150dB WDR, USB port for easy installation, advanced video analytics and sound classification and business analytics, true D/N, dual SD card, hallway view, HLC, defog detection, DIS, 12VDC/PoE, IK08</t>
  </si>
  <si>
    <r>
      <t xml:space="preserve">8801089093493
</t>
    </r>
    <r>
      <rPr>
        <sz val="12"/>
        <color indexed="10"/>
        <rFont val="Arial"/>
        <family val="2"/>
      </rPr>
      <t>8801089100832</t>
    </r>
  </si>
  <si>
    <t>XND-6020R</t>
  </si>
  <si>
    <t>Wisenet X powered by Wisenet 5 network indoor vandal dome camera, 2MP, Full HD(1080p) @60fps, 4mm fixed lens (88.6°), triple codec H.265/H.264/MJPEG with WiseStream II technology, 150dB WDR, USB port for easy installation, advanced video analytics and sound classification and business analytics and business analytics, high powered IR LEDs range of 98', true D/N, dual SD card, hallway view, HLC, defog detection, DIS, 12VDC/PoE, IK08</t>
  </si>
  <si>
    <r>
      <t xml:space="preserve">8801089097866
</t>
    </r>
    <r>
      <rPr>
        <sz val="12"/>
        <color indexed="10"/>
        <rFont val="Arial"/>
        <family val="2"/>
      </rPr>
      <t>8801089100719</t>
    </r>
  </si>
  <si>
    <t>XND-6011F</t>
  </si>
  <si>
    <t xml:space="preserve">2MP Flush Mount </t>
  </si>
  <si>
    <t>Wisenet X powered by Wisenet 5 network flush mount dome camera, 2MP, Full HD(1080p) @ 60fps, 2.8mm fixed lens (112°), triple codec H.265/H.264/MJPEG with WiseStream II technology, 150dB WDR, USB port for easy installation, advanced video analytics and sound classification and business analytics, built-in Mic, magnetic cover, electronic D/N, SD card, hallway view, HLC, defog detection, DIS, PoE only</t>
  </si>
  <si>
    <t>XNV-6013M</t>
  </si>
  <si>
    <t>2MP Mobile Vandal Dome</t>
    <phoneticPr fontId="0" type="noConversion"/>
  </si>
  <si>
    <t>Wisenet X powered by Wisenet 5 network outdoor vandal dome camera, 2MP, Full HD(1080p) @60fps, 2.8mm fixed lens (107.4°), triple codec H.265/H.264/MJPEG with WiseStream II technology, 150dB WDR, USB port for easy installation, advanced video analytics and sound classification, electrical D/N, single SD card, hallway view, HLC, defog detection, DIS, PoE, IP6K9K, IK10 NEMA 4X, -40°C ~ +60°C (-40°F ~ +140°F)
This camera was designed to be mounted outside of the vehicle, M12 connector (M12 to RJ45 is not included)</t>
  </si>
  <si>
    <t>8801089132123
8801089127204</t>
  </si>
  <si>
    <t>XNV-6012</t>
  </si>
  <si>
    <t>Wisenet X powered by Wisenet 5 network outdoor vandal dome camera, 2MP, Full HD(1080p) @60fps, 2.4mm fixed lens (135.4°), triple codec H.265/H.264/MJPEG with WiseStream II technology, 150dB WDR, USB port for easy installation, advanced video analytics and sound classification, electrical D/N, single SD card, hallway view, HLC, defog detection, DIS, PoE, IP66, IK10 NEMA 4X</t>
  </si>
  <si>
    <t>XNV-6012M</t>
  </si>
  <si>
    <t>Wisenet X powered by Wisenet 5 network outdoor vandal dome camera, 2MP, Full HD(1080p) @60fps, 2.4mm fixed lens (135.4°), triple codec H.265/H.264/MJPEG with WiseStream II technology, 150dB WDR, USB port for easy installation, advanced video analytics and sound classification, electrical D/N, single SD card, hallway view, HLC, defog detection, DIS, PoE, IP66, IK10 NEMA 4X, M12 connector (M12 to RJ45 is not included)</t>
  </si>
  <si>
    <t>8801089132109
8801089127136</t>
  </si>
  <si>
    <t>XNV-6022R</t>
  </si>
  <si>
    <t>Wisenet X powered by Wisenet 5 network outdoor vandal dome camera, 2MP, Full HD(1080p) @60fps, 3.6mm fixed lens (94.8°), triple codec H.265/H.264/MJPEG with WiseStream II technology, 150dB WDR, USB port for easy installation, advanced video analytics and sound classification, IR LEDs range of 49', true D/N, single SD card, hallway view, HLC, defog detection, DIS, PoE, IP66, IK10 NEMA 4X</t>
  </si>
  <si>
    <t>XNV-6022RM</t>
  </si>
  <si>
    <t>Wisenet X powered by Wisenet 5 network outdoor vandal dome camera, 2MP, Full HD(1080p) @60fps, 3.6mm fixed lens (94.8°), triple codec H.265/H.264/MJPEG with WiseStream II technology, 150dB WDR, USB port for easy installation, advanced video analytics and sound classification, IR LEDs range of 49', true D/N, single SD card, hallway view, HLC, defog detection, DIS, PoE, IP66, IK10 NEMA 4X, M12 connector (M12 to RJ45 is not included)</t>
  </si>
  <si>
    <t>XNZ-6320A</t>
  </si>
  <si>
    <t>2MP 32x Zoom Box</t>
  </si>
  <si>
    <t>Wisenet X powered by Wisenet 5 network zoom box camera, 2MP, Full HD(1080p) @60fps, 32X optical zoom lens (4.44mm ~ 142.6mm) (61.8º ~ 2.19º), triple codec H.265/H.264/MJPEG with WiseStream II technology, 150dB WDR, USB port for easy installation, SFP slot, advanced video analytics and sound classification, true D/N, dual SD card, HLC, defog detection, DIS(Gyro), 12VDC/PoE</t>
  </si>
  <si>
    <t>XNZ-L6320A</t>
  </si>
  <si>
    <t>Wisenet X powered by Wisenet 5 network zoom box camera, 2MP, Full HD(1080p) @60fps, 32X optical zoom lens (4.44mm ~ 142.6mm) (61.8º ~ 2.19º), triple codec H.265/H.264/MJPEG with WiseStream II technology, 120dB WDR, advanced video analytics and sound classification, true D/N, built in SD card slot, HLC, defog detection, 12VDC/PoE</t>
  </si>
  <si>
    <t>XNB-6000</t>
  </si>
  <si>
    <t>2MP Box</t>
  </si>
  <si>
    <t>Wisenet X powered by Wisenet 5 network box camera, 2MP, Full HD(1080p) @60fps, simple focus, triple codec H.265/H.264/MJPEG with WiseStream II technology, 150dB WDR, USB port for easy installation, advanced video analytics and sound classification and business analytics, true D/N, dual SD card, hallway view, HLC, defog detection, DIS(Gyro), 12VDC/24VAC/PoE</t>
  </si>
  <si>
    <r>
      <t xml:space="preserve">8801089091321
</t>
    </r>
    <r>
      <rPr>
        <sz val="12"/>
        <color indexed="10"/>
        <rFont val="Arial"/>
        <family val="2"/>
      </rPr>
      <t>8801089100801</t>
    </r>
  </si>
  <si>
    <t>XNB-6001</t>
  </si>
  <si>
    <t>2MP Covert Camera Main Module</t>
  </si>
  <si>
    <t>Wisenet X powered by Wisenet 5 covert camera body, 2MP, full HD(1080p) 60fps, triple codec H.265/H.264/MJPEG with WiseStream II technology, 120dB WDR, micro SD/SDHC/SDXC, USB port for easy installation, advanced video analytics and sound classification and business analytics, hallway view, HLC, defog detection, DIS, 12VDC/PoE, +14°F ~ 131°F, lens module is not included
compatible lens modules (SLA-T2480, SLA-T2480V, SLA-T4680, SLA-T4680V, SLA-T1080F, SLA-T4680D, SLA-T4680DS, SLA-T4680DW)</t>
  </si>
  <si>
    <t>8801089106841</t>
  </si>
  <si>
    <t>XNV-L6080R</t>
  </si>
  <si>
    <t>Wisenet X powered by Wisenet 5 network outdoor vandal dome camera, 2MP, Full HD(1080p) @60fps, motorized vari-focal lens 3.1x (3.2~10mm) (109°~33.2°), triple codec H.265/H.264/MJPEG with WiseStream II technology, 120dB WDR, USB port for easy installation, high powered IR LEDs range of 98.43', true D/N, single SD card, hallway view, HLC, defog detection, DIS, PoE, IP66, IK10, -40°C ~ +55°C (-40°F ~ +131°F)</t>
  </si>
  <si>
    <t>XNV-L6080</t>
  </si>
  <si>
    <t>Wisenet X powered by Wisenet 5 network outdoor vandal dome camera, 2MP, Full HD(1080p) @60fps, motorized vari-focal lens 3.1x (3.2~10mm) (109°~33.2°), triple codec H.265/H.264/MJPEG with WiseStream II technology, 120dB WDR, USB port for easy installation, true D/N, single SD card, hallway view, HLC, defog detection, DIS, PoE, IP66, IK10, -40°C ~ +55°C (-40°F ~ +131°F)</t>
  </si>
  <si>
    <t>XND-L6080RV</t>
  </si>
  <si>
    <t>Wisenet X powered by Wisenet 5 network indoor vandal dome camera, 2MP, Full HD(1080p) @60fps, motorized vari-focal lens 3.1x (3.2~10mm) (109°~33.2°), triple codec H.265/H.264/MJPEG with WiseStream II technology, 120dB WDR, USB port for easy installation, high powered IR LEDs range of 98.43', true D/N, single SD card, hallway view, HLC, defog detection, DIS, PoE, IK08</t>
  </si>
  <si>
    <t>XND-L6080V</t>
  </si>
  <si>
    <t>Wisenet X powered by Wisenet 5 network indoor vandal dome camera, 2MP, Full HD(1080p) @60fps, motorized vari-focal lens 3.1x (3.2~10mm) (109°~33.2°), triple codec H.265/H.264/MJPEG with WiseStream II technology, 120dB WDR, USB port for easy installation, true D/N, single SD card, hallway view, HLC, defog detection, DIS, PoE, IK08</t>
  </si>
  <si>
    <t>XNO-L6080R</t>
  </si>
  <si>
    <t>Wisenet X powered by Wisenet 5 network IR outdoor bullet camera, 2MP, Full HD(1080p) @60fps, motorized vari-focal lens 3.1x (3.2~10mm) (109°~33.2°), triple codec H.265/H.264/MJPEG with WiseStream II technology, 120dB WDR, USB port for easy installation, high powered IR LEDs range of 98.43', true D/N, single SD card, hallway view, HLC, defog detection, DIS, PoE, IP66, IK10, -40°C ~ +55°C (-40°F ~ +131°F)</t>
  </si>
  <si>
    <t>TNB-6030</t>
  </si>
  <si>
    <t>PVM Camera</t>
  </si>
  <si>
    <t>Special order
Need Accessory SBP-300NM</t>
  </si>
  <si>
    <t>PVM camera powered by Wisenet 5, 1080p (1920x1080), micro HDMI output, 16:9 aspect ratio, face detection display for visual deterrent, customizable text overlay, 4.6mm fixed lens(73.8°H), 150dB WDR, H.265/H.264/MJPEG, WiseStream II compression technology, micro SD/SDHC/SDXC, bi-directional audio, hallway view mode</t>
  </si>
  <si>
    <t>TNO-6010M</t>
  </si>
  <si>
    <t>Front Facing Mobile Camera</t>
  </si>
  <si>
    <t>Special order</t>
  </si>
  <si>
    <t>Wisenet T network mobile front facing camera, 2MP @ 60fps, 2.8mm fixed focal lens  (113°), triple codec H.265/H.264/MJPEG with WiseStream II technology, 150dB WDR, USB port for easy installation, advanced video analytics, true D/N, SD card, hallway view, HLC, defog detection, DIS (Gyro), PoE, IP66, IK10, M12 connector (M12 to RJ45 is not included)</t>
  </si>
  <si>
    <t>QNO-6012R</t>
  </si>
  <si>
    <t>Special Order
Limited Stock
Comparable Model
QNO-6012R1</t>
  </si>
  <si>
    <t>Wisenet Q network outdoor vandal bullet camera, 2MP @ 30fps, 2.8mm fixed focal lens (113°), triple codec H.265/H.264/MJPEG with Wisestream II, 120dB WDR, IR LEDs range 65', defocus detection, hallway View, one way audio and SD card, video analytics, CVBS, open platform, IP66, IK10, PoE/12VDC</t>
  </si>
  <si>
    <t>QNO-6012R1</t>
  </si>
  <si>
    <t>Available
No Audio in/out</t>
  </si>
  <si>
    <t>Wisenet Q network outdoor vandal bullet camera, 2MP @ 30fps, 2.8mm fixed focal lens (113°), triple codec H.265/H.264/MJPEG with Wisestream II, 120dB WDR, IR LEDs range 65', defocus detection, hallway View, no audio in/out, SD card, video analytics, CVBS, open platform, IP66, IK10, PoE/12VDC</t>
  </si>
  <si>
    <t>QNO-6022R</t>
  </si>
  <si>
    <t>Wisenet Q network outdoor vandal bullet camera, 2MP @ 30fps, 4.0mm fixed focal lens (87°), triple codec H.265/H.264/MJPEG with Wisestream II, 120dB WDR, IR LEDs range 82', defocus detection, hallway View, one way audio and SD card, video analytics, CVBS, open platform, IP66, IK10, PoE/12VDC</t>
  </si>
  <si>
    <t>QNO-6022R1</t>
  </si>
  <si>
    <t>Wisenet Q network outdoor vandal bullet camera, 2MP @ 30fps, 4.0mm fixed focal lens (87°), triple codec H.265/H.264/MJPEG with Wisestream II, 120dB WDR, IR LEDs range 82', defocus detection, hallway View, no audio in/out, SD card, video analytics, CVBS, open platform, IP66, IK10, PoE/12VDC</t>
  </si>
  <si>
    <t>QNO-6082R</t>
  </si>
  <si>
    <t>Wisenet Q network outdoor vandal bullet camera, 2MP @ 30fps, motorized vari-focal lens 3.1x (3.2 ~ 10.0mm) (109°~33°), triple codec H.265/H.264/MJPEG with Wisestream II, 120dB WDR, IR LEDs range 98', defocus detection, hallway View, one way audio and SD card, video analytics, CVBS, open platform, IP66, IK10, PoE/12VDC</t>
  </si>
  <si>
    <t>QNO-6082R1</t>
  </si>
  <si>
    <t>Wisenet Q network outdoor vandal bullet camera, 2MP @ 30fps, motorized vari-focal lens 3.1x (3.2 ~ 10.0mm) (109°~33°), triple codec H.265/H.264/MJPEG with Wisestream II, 120dB WDR, IR LEDs range 98', defocus detection, hallway View, no audio in/out, SD card, video analytics, CVBS, open platform, IP66, IK10, PoE/12VDC</t>
  </si>
  <si>
    <t>QNV-6012R</t>
  </si>
  <si>
    <t>Special Order
Limited Stock
Comparable Model
QNV-6012R1</t>
  </si>
  <si>
    <t>Wisenet Q network outdoor vandal dome camera, 2MP @ 30fps, 2.8mm fixed focal lens (113°), triple codec H.265/H.264/MJPEG with Wisestream II, 120dB WDR, IR LEDs range 65', defocus detection, hallway View, one way audio and SD card, video analytics, CVBS, open platform, IP66, IK10, PoE/12VDC, white color</t>
  </si>
  <si>
    <t>QNV-6012R1</t>
  </si>
  <si>
    <t>Wisenet Q network outdoor vandal dome camera, 2MP @ 30fps, 2.8mm fixed focal lens (113°), triple codec H.265/H.264/MJPEG with Wisestream II, 120dB WDR, IR LEDs range 65', defocus detection, hallway View, no audio in/out, SD card, video analytics, CVBS, open platform, IP66, IK10, PoE/12VDC, white color</t>
  </si>
  <si>
    <t>QNV-6022R</t>
  </si>
  <si>
    <t>Wisenet Q network outdoor vandal dome camera, 2MP @ 30fps, 4.0mm fixed focal lens (87°), triple codec H.265/H.264/MJPEG with Wisestream II, 120dB WDR, IR LEDs range 82', defocus detection, hallway View, one way audio and SD card, video analytics, CVBS, open platform, IP66, IK10, PoE/12VDC, white color</t>
  </si>
  <si>
    <t>QNV-6022R1</t>
  </si>
  <si>
    <t>Wisenet Q network outdoor vandal dome camera, 2MP @ 30fps, 4.0mm fixed focal lens (87°), triple codec H.265/H.264/MJPEG with Wisestream II, 120dB WDR, IR LEDs range 82', defocus detection, hallway View, no audio in/out, SD card, video analytics, CVBS, open platform, IP66, IK10, PoE/12VDC, white color</t>
  </si>
  <si>
    <t>QNV-6024RM</t>
  </si>
  <si>
    <t>2M Mobile IR Flat Camera</t>
  </si>
  <si>
    <t>Wisenet Q network Mobile IR vandal dome camera, 2MP, Full HD(1080p) 30fps, triple codec H.265/H.264/MJPEG with WiseStream technology, Fixed focal Lens 3.6mm, Built in Mic, M12 Network connectors (M12 connector to RJ-45 adaptor is not included), hallway View, 120dB WDR, built-in IR range of 32.8', true D/N, built-in SD card slot, IP66, IK10</t>
  </si>
  <si>
    <t>QNV-6032R</t>
  </si>
  <si>
    <t>Wisenet Q network outdoor vandal dome camera, 2MP @ 30fps, 6.0mm fixed focal lens (52°), triple codec H.265/H.264/MJPEG with Wisestream II, 120dB WDR, IR LEDs range 98', defocus detection, hallway View, one way audio and SD card, video analytics, CVBS, open platform, IP66, IK10, PoE/12VDC, white color</t>
  </si>
  <si>
    <t>QNV-6082R</t>
  </si>
  <si>
    <t>Special Order
Limited Stock
Comparable Model
QNV-6082R1</t>
  </si>
  <si>
    <t>Wisenet Q network outdoor vandal dome camera, 2MP @ 30fps, motorized vari-focal lens 3.1x (3.2 ~ 10.0mm) (109°~33°), triple codec H.265/H.264/MJPEG with Wisestream II, 120dB WDR, IR LEDs range 98', defocus detection, hallway View, one way audio and SD card, video analytics, CVBS, open platform, IP66, IK10, PoE/12VDC, white color</t>
  </si>
  <si>
    <t>QNV-6082R1</t>
  </si>
  <si>
    <t>Wisenet Q network outdoor vandal dome camera, 2MP @ 30fps, motorized vari-focal lens 3.1x (3.2 ~ 10.0mm) (109°~33°), triple codec H.265/H.264/MJPEG with Wisestream II, 120dB WDR, IR LEDs range 98', defocus detection, hallway View, no audio in/out, SD card, video analytics, CVBS, open platform, IP66, IK10, PoE/12VDC, white color</t>
  </si>
  <si>
    <t>QNV-6023R</t>
  </si>
  <si>
    <t>2MP IR Vandal Dome</t>
  </si>
  <si>
    <t>Wisenet Q network outdoor vandal dome camera, 2MP @ 30fps, 3.6mm fixed focal lens (94.8°), triple codec H.265/H.264/MJPEG with Wisestream II, 120dB WDR, IR LEDs range 49', defocus detection, hallway View, one way audio and SD card, video analytics, CVBS, open platform, IP66, IK10, PoE</t>
  </si>
  <si>
    <t>QND-6012R</t>
  </si>
  <si>
    <t>Special Order
Limited Stock
Comparable Model
QND-6012R1</t>
  </si>
  <si>
    <t>Wisenet Q network indoor dome camera, 2MP @ 30fps, 2.8mm fixed focal lens (113°), triple codec H.265/H.264/MJPEG with Wisestream II, 120dB WDR, IR LEDs range 65', defocus detection, hallway View, one way audio and SD card, video analytics, CVBS, open platform, PoE/12VDC, white color</t>
  </si>
  <si>
    <t>QND-6012R1</t>
  </si>
  <si>
    <t>Wisenet Q network indoor dome camera, 2MP @ 30fps, 2.8mm fixed focal lens (113°), triple codec H.265/H.264/MJPEG with Wisestream II, 120dB WDR, IR LEDs range 65', defocus detection, hallway View, no audio in/out, SD card, video analytics, CVBS, open platform, PoE/12VDC, white color</t>
  </si>
  <si>
    <t>QND-6022R</t>
  </si>
  <si>
    <t>Special Order
Limited Stock
Comparable model
QND-6022R1</t>
  </si>
  <si>
    <t>Wisenet Q network indoor dome camera, 2MP @ 30fps, 4.0mm fixed focal lens (87°), triple codec H.265/H.264/MJPEG with Wisestream II, 120dB WDR, IR LEDs range 65', defocus detection, hallway View, one way audio and SD card, video analytics, CVBS, open platform, PoE/12VDC, white color</t>
  </si>
  <si>
    <t>QND-6022R1</t>
  </si>
  <si>
    <t>Wisenet Q network indoor dome camera, 2MP @ 30fps, 4.0mm fixed focal lens (87°), triple codec H.265/H.264/MJPEG with Wisestream II, 120dB WDR, IR LEDs range 65', defocus detection, hallway View, no audio in/out, SD card, video analytics, CVBS, open platform, PoE/12VDC, white color</t>
  </si>
  <si>
    <t>QND-6082R</t>
  </si>
  <si>
    <t>Special Order
Limited Stock
Comparable Model
QND-6082R1</t>
  </si>
  <si>
    <t>Wisenet Q network indoor dome camera, 2MP @ 30fps, motorized vari-focal lens 3.1x (3.2 ~ 10.0mm) (109°~33°), triple codec H.265/H.264/MJPEG with Wisestream II, 120dB WDR, IR LEDs range 98', defocus detection, hallway View, one way audio and SD card, video analytics, CVBS, open platform, PoE/12VDC, white color</t>
  </si>
  <si>
    <t>QND-6082R1</t>
  </si>
  <si>
    <t>Wisenet Q network indoor dome camera, 2MP @ 30fps, motorized vari-focal lens 3.1x (3.2 ~ 10.0mm) (109°~33°), triple codec H.265/H.264/MJPEG with Wisestream II, 120dB WDR, IR LEDs range 98', defocus detection, hallway View, no audio in/out, SD card, video analytics, CVBS, open platform, PoE/12VDC, white color</t>
  </si>
  <si>
    <t>QND-6011</t>
  </si>
  <si>
    <t>2MP Indoor Dome</t>
  </si>
  <si>
    <t>Wisenet Q mini network indoor dome camera, 2MP @ 30fps, 2.8mm fixed focal lens (113°), triple codec H.265/H.264/MJPEG with Wisestream II, 120dB WDR, defocus detection, hallway View,  SD card, people counting, open platform, IP42, IK08, PoE, white color</t>
  </si>
  <si>
    <t>QND-6021</t>
  </si>
  <si>
    <t>Wisenet Q mini network indoor dome camera, 2MP @ 30fps, 4.0mm fixed focal lens (87°), triple codec H.265/H.264/MJPEG with Wisestream II, 120dB WDR, defocus detection, hallway View, SD card, people counting, open platform, IP42, IK08, PoE, white color</t>
  </si>
  <si>
    <t>LNV-6072R</t>
  </si>
  <si>
    <t>L series outdoor vandal dome camera, 2MP @ 30fps, vari-focal lens 3.1x (3.2 ~ 10mm) (101.6° ~31.3°), Double codec H.264/MJPEG, Wisestream II, 120dB WDR, IR LEDs, hallway view, SD card, IP66, IK10, PoE, White</t>
  </si>
  <si>
    <t>LNV-6012R</t>
  </si>
  <si>
    <t>L series outdoor vandal dome camera, 2MP @ 30fps,3mm fixed focal lens (102°), Double codec H.264/MJPEG, Wisestream II, 120dB WDR, IR LEDs, hallway view, SD card, IP66, IK10, PoE, White</t>
  </si>
  <si>
    <t>LNV-6022R</t>
  </si>
  <si>
    <t>L series outdoor vandal dome camera, 2MP @ 30fps,4mm fixed focal lens (80°), Double codec H.264/MJPEG, Wisestream II, 120dB WDR, IR LEDs, hallway view, SD card, IP66, IK10, PoE, White</t>
  </si>
  <si>
    <t>LNV-6032R</t>
  </si>
  <si>
    <t>L series outdoor vandal dome camera, 2MP @ 30fps,6mm fixed focal lens (51°), Double codec H.264/MJPEG, Wisestream II, 120dB WDR, IR LEDs, hallway view, SD card, IP66, IK10, PoE, White</t>
  </si>
  <si>
    <t>LND-6072R</t>
  </si>
  <si>
    <t>2MP IR Dome</t>
  </si>
  <si>
    <t>L series indoor dome camera, 2MP @ 30fps, vari-focal lens 3.1x (3.2 ~ 10mm) (101.6° ~31.3°), Double codec H.264/MJPEG, Wisestream II, 120dB WDR, IR LEDs, hallway view, SD card, PoE, White</t>
  </si>
  <si>
    <t>LND-6012R</t>
  </si>
  <si>
    <t>L series indoor dome camera, 2MP @ 30fps,3mm fixed focal lens (102°), Double codec H.264/MJPEG, Wisestream II, 120dB WDR, IR LEDs, hallway view, SD card, PoE, White</t>
  </si>
  <si>
    <t>LND-6022R</t>
  </si>
  <si>
    <t>L series indoor dome camera, 2MP @ 30fps,4mm fixed focal lens (80°), Double codec H.264/MJPEG, Wisestream II, 120dB WDR, IR LEDs, hallway view, SD card, PoE, White</t>
  </si>
  <si>
    <t>LND-6032R</t>
  </si>
  <si>
    <t>L series indoor dome camera, 2MP @ 30fps,6mm fixed focal lens (51°), Double codec H.264/MJPEG, Wisestream II, 120dB WDR, IR LEDs, hallway view, SD card, PoE, White</t>
  </si>
  <si>
    <t>LNO-6072R</t>
  </si>
  <si>
    <t>L series outdoor bullet camera, 2MP @ 30fps, vari-focal lens 3.1x (3.2 ~ 10mm) (101.6° ~31.3°), Double codec H.264/MJPEG, Wisestream II, 120dB WDR, IR LEDs, hallway view, SD card, IP66, PoE, White</t>
  </si>
  <si>
    <t>LNO-6012R</t>
  </si>
  <si>
    <t>L series outdoor bullet camera, 2MP @ 30fps,3mm fixed focal lens (102°), Double codec H.264/MJPEG, Wisestream II, 120dB WDR, IR LEDs, hallway view, SD card, IP66, PoE, White</t>
  </si>
  <si>
    <t>LNO-6022R</t>
  </si>
  <si>
    <t>L series outdoor bullet camera, 2MP @ 30fps,4mm fixed focal lens (80°), Double codec H.264/MJPEG, Wisestream II, 120dB WDR, IR LEDs, hallway view, SD card, IP66, PoE, White</t>
  </si>
  <si>
    <t>LNO-6032R</t>
  </si>
  <si>
    <t>L series outdoor bullet camera, 2MP @ 30fps,6mm fixed focal lens (51°), Double codec H.264/MJPEG, Wisestream II, 120dB WDR, IR LEDs, hallway view, SD card, IP66, PoE, White</t>
  </si>
  <si>
    <t>ANO-L6012R</t>
  </si>
  <si>
    <t>Wisenet A Series network outdoor IR Bullet PoE Camera, 2MP @ 30 FPS, 2.8mm fixed focal lens, triple codec (H.265/H.264/MJPEG) with WiseStream II, 120dB WDR, IR viewable length 30m(98.43ft),Day &amp; Night Auto (ICR), FOV H: 113.7° / V: 61.5°, IVA, Tampering, Motion detection, SD Card, Hallway View, IP66.</t>
  </si>
  <si>
    <t>ANO-L6022R</t>
  </si>
  <si>
    <t>Wisenet A Series network outdoor IR Bullet PoE Camera, 2MP @ 30 FPS, 4mm fixed focal lens, triple codec (H.265/H.264/MJPEG) with WiseStream II, 120dB WDR, IR viewable length 30m(98.43ft),Day &amp; Night Auto (ICR), FOV H: 84.3° / V: 45.6°, IVA, Tampering, Motion detection, SD Card, Hallway View, IP66.</t>
  </si>
  <si>
    <t>ANO-L6082R</t>
  </si>
  <si>
    <t>Wisenet A Series network outdoor IR Bullet PoE Camera, 3.3~10.3mm(3.1x) motorized varifocal lens, triple codec (H.265/H.264/MJPEG) with WiseStream II, 120dB, IR viewable length 30m(98.43ft),Day &amp; Night (ICR), IVA,Tampering, Motion detection, SD card, Hallway View, IP66.</t>
  </si>
  <si>
    <t>ANV-L6012R</t>
  </si>
  <si>
    <t>Wisenet A Series network vandal resistant IR Dome PoE Camera, 2MP @ 30 FPS, 2.8mm fixed focal lens, triple codec (H.265/H.264/MJPEG) with WiseStream II,120dB, IR viewable length 30m(98.43ft), Day &amp; Night (ICR), FOV H: 113.7° / V: 61.5° , IVA, Defocus detection, Motion detection, Tampering, IR viewable length 30m(98.43ft), SD card, Hallway View, IP66, IK10.</t>
  </si>
  <si>
    <t>ANV-L6082R</t>
  </si>
  <si>
    <t>Wisenet A Series network vandal resistant IR Dome PoE Camera, 2MP @ 30fps, (3.3~10.3mm) motorized vari-focal lens 3.1x, triple codec (H.265/H.264/MJPEG) with WiseStream II ,120dB WDR, IR viewable length 30m(98.43ft), IVA, tampering, motion detection, SD card, Hallway View, IP66, IK10.</t>
  </si>
  <si>
    <t>ANE-L6012R</t>
  </si>
  <si>
    <t>2MP Turret Camera</t>
  </si>
  <si>
    <t>Wisenet A Series Network IR Turret Flateye PoE Camera, 2MP @ 30 FPS, 3mm fixed focal lens, Triple codec (H.265/H.264/MJPEG), Wise Stream II, 120dB, IR viewable length 20m(65.62ft), Day &amp; Night (ICR), FOV H: 107.7° / V: 59.0°, IVA, Tampering, Motion detection, SD card, Hallway View, IP67, IK10.</t>
  </si>
  <si>
    <t>XNB-H6241A</t>
  </si>
  <si>
    <t>2MP Network ATM Camera Kit</t>
  </si>
  <si>
    <t>Wisenet X powered by Wisenet 5 network ATM camera, 2MP, Full HD(1080p) 60fps, 2.4mm fixed lens (138°), triple codec H.265/H.264/MJPEG with WiseStream II technology, 120dB WDR, micro SD/SDHC/SDXC, USB port for easy installation, advanced video analytics and sound classification and business analytics, hallway view, HLC, defog detection, DIS, 12VDC/PoE, +14°F ~ 131°F,
cable Length is 8m (26 feet).</t>
  </si>
  <si>
    <t>044701001096</t>
  </si>
  <si>
    <t>XNB-H6240A</t>
  </si>
  <si>
    <t>Wisenet X powered by Wisenet 5 network ATM camera, 2MP, Full HD(1080p) 60fps, 2.4mm fixed lens (138°), triple codec H.265/H.264/MJPEG with WiseStream II technology, 120dB WDR, micro SD/SDHC/SDXC, USB port for easy installation, advanced video analytics and sound classification and business analytics, hallway view, HLC, defog detection, DIS, 12VDC/PoE, +14°F ~ 131°F,
cable Length is 1.5m (4.9 feet).</t>
  </si>
  <si>
    <t>044701001089</t>
  </si>
  <si>
    <t>XNB-H6461H</t>
  </si>
  <si>
    <t>2MP Pinhole Height Strip Camera Kit</t>
  </si>
  <si>
    <t>Wisenet X powered by Wisenet 5 network pinhole camera with height strip housing, 2MP, Full HD(1080p) 60fps, 4.6mm fixed lens (73°), triple codec H.265/H.264/MJPEG with WiseStream II technology, 120dB WDR, micro SD/SDHC/SDXC, USB port for easy installation, advanced video analytics and sound classification and business analytics, hallway view, HLC, defog detection, DIS, 12VDC/PoE, +14°F ~ 131°F,
cable Length is 8m (26 feet).</t>
  </si>
  <si>
    <t>044701001102</t>
  </si>
  <si>
    <t>XNB-H6280B</t>
  </si>
  <si>
    <t>2MP Bandit Barrier</t>
  </si>
  <si>
    <t>Wisenet X powered by Wisenet 5 network Bandit Barrier camera, 2MP, Full HD(1080p) 60fps, 2.8mm fixed lens (107.4°), triple codec H.265/H.264/MJPEG with WiseStream II technology, 120dB WDR, micro SD/SDHC/SDXC, USB port for easy installation, advanced video analytics and sound classification and business analytics, hallway view, HLC, defog detection, DIS, 12VDC/PoE, +14°F ~ 131°F,
cable Length is 1.5m (4.9 feet).</t>
  </si>
  <si>
    <t>QNP-6230</t>
  </si>
  <si>
    <t>2MP 23x PTZ</t>
  </si>
  <si>
    <t>Limited Stock
Comparable Model
QNP-6250</t>
  </si>
  <si>
    <t>Wisenet Q network indoor PTZ camera, 2MP, Full HD(1080p) 30fps, H.265/H.264/MJPEG, Optical Zoom Lens 23x (4.44-102.1mm), 120dB WDR, true D/N, 500°/sec Pan, SD/SDHC/SDXC, 24VAC/PoE+</t>
  </si>
  <si>
    <r>
      <rPr>
        <sz val="12"/>
        <color indexed="10"/>
        <rFont val="Arial"/>
        <family val="2"/>
      </rPr>
      <t>8801089108920</t>
    </r>
    <r>
      <rPr>
        <sz val="12"/>
        <color indexed="8"/>
        <rFont val="Arial"/>
        <family val="2"/>
      </rPr>
      <t xml:space="preserve">
8801089132215</t>
    </r>
  </si>
  <si>
    <t>QNP-6230H</t>
  </si>
  <si>
    <t>Limited Stock
Comparable Model
QNP-6250H</t>
  </si>
  <si>
    <t>Wisenet Q network outdoor PTZ camera, 2MP, Full HD(1080p) 30fps, H.265/H.264/MJPEG, Optical Zoom Lens 23x (4.44-102.1mm), 120dB WDR, true D/N, 500°/sec Pan, SD/SDHC/SDXC, 24VAC/PoE+, Analytics, IP66, IK10, Heater on -58°F 24VAC</t>
  </si>
  <si>
    <r>
      <rPr>
        <sz val="12"/>
        <color indexed="10"/>
        <rFont val="Arial"/>
        <family val="2"/>
      </rPr>
      <t>8801089108975</t>
    </r>
    <r>
      <rPr>
        <sz val="12"/>
        <color indexed="8"/>
        <rFont val="Arial"/>
        <family val="2"/>
      </rPr>
      <t xml:space="preserve">
8801089132208</t>
    </r>
  </si>
  <si>
    <t>QNP-6250</t>
  </si>
  <si>
    <t>2MP 25x PTZ</t>
  </si>
  <si>
    <t>3 Week Lead Time
(Updated Mar'22)</t>
  </si>
  <si>
    <t>Wisenet Q network indoor PTZ camera, 2MP, Full HD(1080p) 60fps, triple codec H.265/H.264/MJPEG with WiseStream II technology, 4.44~111mm (25x) lens, 120dB WDR, Day &amp; Night (ICR), DIS (Built-in gyro sensor), Intelligent Analytics, Micro SD/SDHC/SDXC 1slot 256GB, Focus Save, white color</t>
  </si>
  <si>
    <t>QNP-6250H</t>
  </si>
  <si>
    <t>Wisenet Q network outdoor PTZ camera, 2MP, Full HD(1080p) 60fps, triple codec H.265/H.264/MJPEG with WiseStream II technology, 4.44~111mm (25x) lens, 120dB WDR, Day &amp; Night (ICR), DIS (Built-in gyro sensor), Intelligent Analytics, Micro SD/SDHC/SDXC 1slot 256GB, Focus Save, IP66, IK10, NEMA4X, white color</t>
  </si>
  <si>
    <t>QNP-6250R</t>
  </si>
  <si>
    <t>2MP IR 25x PTZ</t>
  </si>
  <si>
    <t>Wisenet Q network IR PTZ camera, IR range of up to 328ft, 2MP, Full HD(1080p) 60fps, triple codec H.265/H.264/MJPEG with WiseStream II technology, 4.44~111mm (25x) lens, 120dB WDR, Day &amp; Night (ICR), DIS (Built-in gyro sensor), Intelligent Analytics, Micro SD/SDHC/SDXC 1slot 256GB, Focus Save, IP66, IK10, NEMA4X, white color</t>
  </si>
  <si>
    <t>QNP-6320</t>
  </si>
  <si>
    <t>2MP 32x PTZ</t>
  </si>
  <si>
    <t>Wisenet Q network indoor PTZ camera, 2MP, Full HD(1080p) 60fps, triple codec H.265/H.264/MJPEG with WiseStream II technology, 4.44~142.6mm (32x) lens, 120dB WDR, Day &amp; Night (ICR), DIS (Built-in gyro sensor), Intelligent Analytics, Micro SD/SDHC/SDXC 1slot 256GB, Focus Save, white color</t>
  </si>
  <si>
    <t>QNP-6320H</t>
  </si>
  <si>
    <t>Wisenet Q network outdoor PTZ camera, 2MP, Full HD(1080p) 60fps, triple codec H.265/H.264/MJPEG with WiseStream II technology, 4.44~142.6mm (32x) lens, 120dB WDR, Day &amp; Night (ICR), DIS (Built-in gyro sensor), Intelligent Analytics, Micro SD/SDHC/SDXC 1slot 256GB, Focus Save, IP66, IK10, NEMA4X, white color</t>
  </si>
  <si>
    <t>QNP-6320R</t>
  </si>
  <si>
    <t>2MP IR 32x PTZ</t>
  </si>
  <si>
    <t>Wisenet Q network IR PTZ camera, IR range of up to 328ft, 2MP, Full HD(1080p) 60fps, triple codec H.265/H.264/MJPEG with WiseStream II technology, 4.44~142.6mm (32x) lens, 120dB WDR, Day &amp; Night (ICR), DIS (Built-in gyro sensor), Intelligent Analytics, Micro SD/SDHC/SDXC 1slot 256GB, Focus Save, IP66, IK10, NEMA4X, white color</t>
  </si>
  <si>
    <t>QNP-6320HS</t>
  </si>
  <si>
    <t>Special Order Only</t>
  </si>
  <si>
    <t>Wisenet Q stainless steel PTZ camera, 2MP, Full HD(1080p) 60fps, triple codec H.265/H.264/MJPEG with WiseStream II technology, 4.44~142.6mm (32x) lens, 120dB WDR, Day &amp; Night (ICR), DIS (Built-in gyro sensor), Directional detection, Motion detection, Enter/Exit, Tampering, Virtual line, Audio detection* (with NW I/O Box), Micro SD/SDHC/SDXC 1slot 256GB, Focus Save, IP66/IP67, IK10, NEMA4X, PoE+</t>
  </si>
  <si>
    <t>TNU-6321</t>
  </si>
  <si>
    <t>2MP 32x Positioning Camera</t>
  </si>
  <si>
    <t>2MP Network Positioning Camera (1920 x 1080) resolution, 4.44 ~ 142.6mm (32x) varifocal lens, 60fps@2MP (H.264), 30fps@2MP (MJPEG), H.265, H.264, MJPEG codec support, 360˚ Endless, Tilt -90˚~40˚, Day &amp; Night (ICR), WDR (120dB), Defog, Tampering, Virtual line, Enter / Exit, (Dis)Appear, Audio detection, Face detection, Motion detection,  micro SD / SDHC / SDXC slot, Power 24VAC (Optional IR illuminators: SPI-50)</t>
  </si>
  <si>
    <t>Wisenet Road AI</t>
  </si>
  <si>
    <t>PNB-A9091RLPH</t>
  </si>
  <si>
    <t>AI LPR Box camera with Enclosure and IR</t>
  </si>
  <si>
    <t>4 Weeks lead time
For additional product selection guidance, please email LPRsupport@hanwha.com</t>
  </si>
  <si>
    <r>
      <t xml:space="preserve">4K Moderate Speed (up to 75MPH)  LPR Box Camera Kit with Enclosure and IR, Licensed with Wisenet Road AI. Max. 4K resolution, 12-50 mm lens,  H.265, H.264, MJPEG codec, WiseStream III, Includes PoE+ Camera enclosure with Wall mount and IR 
LPR + MMCR: Make, Model &amp; Color*  Recognition on the Edge. 32GB Micro SD storage for up to 10,000 LPR/Vehicle images, Licensed open platform application for multiple regions/countries (USA, Canada, Mexico, Brazil, Uruguay, Paraguay, Argentina, Colombia, Chile)
(* Color recognition only during day time)
</t>
    </r>
    <r>
      <rPr>
        <sz val="12"/>
        <color indexed="10"/>
        <rFont val="Arial"/>
        <family val="2"/>
      </rPr>
      <t xml:space="preserve">
CARE IS RECOMMENDED IN SELECTING THE INSTALL LOCATION  –  </t>
    </r>
    <r>
      <rPr>
        <sz val="12"/>
        <color indexed="8"/>
        <rFont val="Arial"/>
        <family val="2"/>
      </rPr>
      <t>See product selector and quick reference guide for details.  Use Hanwha pre-sales support consult at lprsupport@hanwha.com</t>
    </r>
  </si>
  <si>
    <t>PNV-A9081RLP</t>
  </si>
  <si>
    <t>AI LPR Vandal dome Camera</t>
  </si>
  <si>
    <r>
      <t xml:space="preserve">For additional product selection guidance, please email </t>
    </r>
    <r>
      <rPr>
        <u/>
        <sz val="12"/>
        <color indexed="10"/>
        <rFont val="Arial"/>
        <family val="2"/>
      </rPr>
      <t>LPRsupport@hanwha.com</t>
    </r>
  </si>
  <si>
    <r>
      <rPr>
        <sz val="12"/>
        <rFont val="Arial"/>
        <family val="2"/>
      </rPr>
      <t>4K Low-Moderate Speed LPR Vandal Dome Camera with Wisenet Road AI.</t>
    </r>
    <r>
      <rPr>
        <sz val="12"/>
        <color indexed="10"/>
        <rFont val="Arial"/>
        <family val="2"/>
      </rPr>
      <t xml:space="preserve"> </t>
    </r>
    <r>
      <rPr>
        <sz val="12"/>
        <color indexed="8"/>
        <rFont val="Arial"/>
        <family val="2"/>
      </rPr>
      <t>Max. 4K resolution, 4.5~10mm(2.2x) M-Varifocal(4K) lens, 0.05Lux@F1.6 (Color), 0Lux (B/W, IR LED on), Day &amp; Night(ICR), WDR(120dB), H.265, H.264, MJPEG codec, WiseStream III, POE+, IP66/67/IP6K9K, IK10+, NEMA4X</t>
    </r>
    <r>
      <rPr>
        <sz val="12"/>
        <color indexed="10"/>
        <rFont val="Arial"/>
        <family val="2"/>
      </rPr>
      <t xml:space="preserve">
</t>
    </r>
    <r>
      <rPr>
        <sz val="12"/>
        <rFont val="Arial"/>
        <family val="2"/>
      </rPr>
      <t xml:space="preserve">
LPR + MMCR: Make, Model &amp; Color*  Recognition on the Edge. 32GB Micro SD storage for up to 10,000 LPR/Vehicle images, Licensed open platform application for multiple regions/countries. </t>
    </r>
    <r>
      <rPr>
        <sz val="12"/>
        <color indexed="10"/>
        <rFont val="Arial"/>
        <family val="2"/>
      </rPr>
      <t xml:space="preserve">
</t>
    </r>
    <r>
      <rPr>
        <sz val="12"/>
        <color indexed="8"/>
        <rFont val="Arial"/>
        <family val="2"/>
      </rPr>
      <t>(* Color recognition only during day time)</t>
    </r>
    <r>
      <rPr>
        <sz val="12"/>
        <color indexed="10"/>
        <rFont val="Arial"/>
        <family val="2"/>
      </rPr>
      <t xml:space="preserve">
CARE IS RECOMMENDED IN SELECTING THE INSTALL LOCATION  –  </t>
    </r>
    <r>
      <rPr>
        <sz val="12"/>
        <rFont val="Arial"/>
        <family val="2"/>
      </rPr>
      <t xml:space="preserve">See product selector and quick reference guide for details.  Use Hanwha pre-sales support consult at </t>
    </r>
    <r>
      <rPr>
        <u/>
        <sz val="12"/>
        <rFont val="Arial"/>
        <family val="2"/>
      </rPr>
      <t>lprsupport@hanwha.com</t>
    </r>
  </si>
  <si>
    <t>PNO-A9081RLP</t>
  </si>
  <si>
    <t>AI LPR outdoor bullet Camera</t>
  </si>
  <si>
    <r>
      <rPr>
        <sz val="12"/>
        <rFont val="Arial"/>
        <family val="2"/>
      </rPr>
      <t>4K Low-Moderate Speed LPR Bullet Camera with Wisenet Road AI.</t>
    </r>
    <r>
      <rPr>
        <sz val="12"/>
        <color indexed="10"/>
        <rFont val="Arial"/>
        <family val="2"/>
      </rPr>
      <t xml:space="preserve"> </t>
    </r>
    <r>
      <rPr>
        <sz val="12"/>
        <color indexed="8"/>
        <rFont val="Arial"/>
        <family val="2"/>
      </rPr>
      <t>Max. 4K resolution, 4.5~10mm(2.2x) M-Varifocal(4K) lens, 0.05Lux@F1.6 (Color), 0Lux (B/W, IR LED on), Day &amp; Night(ICR), WDR(120dB), H.265, H.264, MJPEG codec, WiseStream III, POE+, IP66/67/IP6K9K, IK10+, NEMA4X</t>
    </r>
    <r>
      <rPr>
        <sz val="12"/>
        <color indexed="10"/>
        <rFont val="Arial"/>
        <family val="2"/>
      </rPr>
      <t xml:space="preserve">
</t>
    </r>
    <r>
      <rPr>
        <sz val="12"/>
        <rFont val="Arial"/>
        <family val="2"/>
      </rPr>
      <t xml:space="preserve">LPR + MMCR: Make, Model &amp; Color*  Recognition on the Edge. 32GB Micro SD storage for up to 10,000 LPR/Vehicle images, Licensed open platform application for multiple regions/countries. </t>
    </r>
    <r>
      <rPr>
        <sz val="12"/>
        <color indexed="10"/>
        <rFont val="Arial"/>
        <family val="2"/>
      </rPr>
      <t xml:space="preserve">
</t>
    </r>
    <r>
      <rPr>
        <sz val="12"/>
        <color indexed="8"/>
        <rFont val="Arial"/>
        <family val="2"/>
      </rPr>
      <t>(* Color recognition only during day time)</t>
    </r>
    <r>
      <rPr>
        <sz val="12"/>
        <color indexed="10"/>
        <rFont val="Arial"/>
        <family val="2"/>
      </rPr>
      <t xml:space="preserve">
CARE IS RECOMMENDED IN SELECTING THE INSTALL LOCATION  –  </t>
    </r>
    <r>
      <rPr>
        <sz val="12"/>
        <rFont val="Arial"/>
        <family val="2"/>
      </rPr>
      <t xml:space="preserve">See product selector and quick reference guide for details.  Use Hanwha pre-sales support consult at </t>
    </r>
    <r>
      <rPr>
        <u/>
        <sz val="12"/>
        <rFont val="Arial"/>
        <family val="2"/>
      </rPr>
      <t>lprsupport@hanwha.com</t>
    </r>
  </si>
  <si>
    <r>
      <t xml:space="preserve">Thermal Cameras </t>
    </r>
    <r>
      <rPr>
        <b/>
        <sz val="20"/>
        <color indexed="10"/>
        <rFont val="Arial"/>
        <family val="2"/>
      </rPr>
      <t>(Note: Thermal cameras are non-returnable products)</t>
    </r>
  </si>
  <si>
    <t>TNM-C4960TD</t>
  </si>
  <si>
    <t>Bi-spectrum AI Thermal Camera
VGA thermal / 4K visible</t>
  </si>
  <si>
    <t>Special order
Non-returnable</t>
  </si>
  <si>
    <r>
      <t xml:space="preserve">Wisenet T network Bi-spectrum AI Thermal Camera (uncooled), Dual sensor camera with VGA thermal and 4K visible video output, built-in 25mm fixed lens (FoV: 17.4° thermal) &amp; 10.9~29mm motorized varifocal lens (FoV: 42°~15° visible), Triple codec (H.265/H.264/MJPEG), WiseStream II (thermal), WDR 120dB, </t>
    </r>
    <r>
      <rPr>
        <sz val="12"/>
        <color indexed="10"/>
        <rFont val="Arial"/>
        <family val="2"/>
      </rPr>
      <t>Features Based on AI engine: WiseNR II, Wise Stream III (visible only), Analytics events based on AI engine (visible only): Object detection (Person/Face/Vehicle/License plate), IVA (Virtual line/Area, Enter/Exit, Loitering, direction, intrusion), Stopped vehicle, Traffic jam,</t>
    </r>
    <r>
      <rPr>
        <sz val="12"/>
        <color indexed="8"/>
        <rFont val="Arial"/>
        <family val="2"/>
      </rPr>
      <t xml:space="preserve"> FIPS 140-2, 2x micro SD card (512GB x2), IP66/IP67, IK10, NEMA4X, NEMA TS 2(2.2.8, 2.2.9), PoE+/12VDC</t>
    </r>
  </si>
  <si>
    <t>TNM-C4950TD</t>
  </si>
  <si>
    <r>
      <t xml:space="preserve">Wisenet T network Bi-spectrum AI Thermal Camera (uncooled), Dual sensor camera with VGA thermal and 4K visible video output, built-in 13.5mm fixed lens (FoV: 31.9° thermal) &amp; 10.9~29mm motorized varifocal lens (FoV: 42°~15° visible), Triple codec (H.265/H.264/MJPEG), WiseStream II (thermal), WDR 120dB, </t>
    </r>
    <r>
      <rPr>
        <sz val="12"/>
        <color indexed="10"/>
        <rFont val="Arial"/>
        <family val="2"/>
      </rPr>
      <t>Features Based on AI engine: WiseNR II, Wise Stream III (visible only), Analytics events based on AI engine (visible only): Object detection (Person/Face/Vehicle/License plate), IVA (Virtual line/Area, Enter/Exit, Loitering, direction, intrusion), Stopped vehicle, Traffic jam,</t>
    </r>
    <r>
      <rPr>
        <sz val="12"/>
        <color indexed="8"/>
        <rFont val="Arial"/>
        <family val="2"/>
      </rPr>
      <t xml:space="preserve"> FIPS 140-2, 2x micro SD card (512GB x2), IP66/IP67, IK10, NEMA4X, NEMA TS 2(2.2.8, 2.2.9), PoE+/12VDC</t>
    </r>
  </si>
  <si>
    <t>TNM-C4940TD</t>
  </si>
  <si>
    <r>
      <rPr>
        <sz val="12"/>
        <color indexed="8"/>
        <rFont val="Arial"/>
        <family val="2"/>
      </rPr>
      <t xml:space="preserve">Wisenet T network Bi-spectrum AI Thermal Camera (uncooled), Dual sensor camera with VGA thermal and 4K visible video output, built-in 9.1mm fixed lens (FoV: 50° thermal) &amp; 4.4~9.3mm motorized varifocal lens (FoV: 112.1°~47.5° visible), Triple codec (H.265/H.264/MJPEG), WiseStream II (thermal), WDR 120dB, IR viewable length 30m (98ft), </t>
    </r>
    <r>
      <rPr>
        <sz val="12"/>
        <color indexed="10"/>
        <rFont val="Arial"/>
        <family val="2"/>
      </rPr>
      <t>Features Based on AI engine: WiseNR II, Wise Stream III (visible only), Analytics events based on AI engine (visible only): Object detection (Person/Face/Vehicle/License plate), IVA (Virtual line/Area, Enter/Exit, Loitering, direction, intrusion), Stopped vehicle, Traffic jam,</t>
    </r>
    <r>
      <rPr>
        <sz val="12"/>
        <color indexed="8"/>
        <rFont val="Arial"/>
        <family val="2"/>
      </rPr>
      <t xml:space="preserve"> FIPS 140-2, 2x micro SD card (512GB x2), IP66/IP67, IK10, NEMA4X, NEMA TS 2(2.2.8, 2.2.9), PoE+/12VDC</t>
    </r>
  </si>
  <si>
    <t>TNO-4041T</t>
  </si>
  <si>
    <t>VGA Thermal Camera
 for PT Unit</t>
  </si>
  <si>
    <t>Wisenet T network outdoor vandal thermal camera (uncooled), 640x480 @ 30fps, 19mm fixed focal lens (32°), triple codec H.265/H.264/MJPEG with Wisestream II, SD card, advanced video analytics and sound classification, PTZ handover, open platform, DIS(Gyro), IP66, IK10, PoE/12VDC/24VAC, white color
RS485/422, built to go on PT head unit</t>
  </si>
  <si>
    <t>TNO-4040T</t>
  </si>
  <si>
    <t>VGA Thermal Bullet</t>
  </si>
  <si>
    <t>Wisenet T network outdoor vandal thermal bullet camera (uncooled), 640x480 @ 30fps, 19mm fixed focal lens (32°), triple codec H.265/H.264/MJPEG with Wisestream II, SD card, advanced video analytics and sound classification, PTZ handover, open platform, DIS(Gyro), integrated back box, IP66, IK10, PoE/12VDC/24VAC, white color</t>
  </si>
  <si>
    <t>TNO-4030T</t>
  </si>
  <si>
    <t>Wisenet T network outdoor vandal thermal bullet camera (uncooled), 640x480 @ 30fps, 13mm fixed focal lens (48.6°), triple codec H.265/H.264/MJPEG with Wisestream II, SD card, advanced video analytics and sound classification, PTZ handover, open platform, DIS(Gyro), integrated back box, IP66, IK10, PoE/12VDC/24VAC, white color</t>
  </si>
  <si>
    <t>TNO-4051T</t>
  </si>
  <si>
    <t>VGA Thermal Camera for PT Unit</t>
  </si>
  <si>
    <t>Wisenet T network outdoor vandal thermal camera (uncooled), 640x480 @ 30fps, 35mm fixed focal lens (17.2°), triple codec H.265/H.264/MJPEG with Wisestream II, SD card, advanced video analytics and sound classification, PTZ handover, open platform, DIS(Gyro), IP66, IK10, PoE/12VDC/24VAC, white color
RS485/422, built to go on PT head unit</t>
  </si>
  <si>
    <t>TNO-4050T</t>
  </si>
  <si>
    <t>Wisenet T network outdoor vandal thermal bullet camera (uncooled), 640x480 @ 30fps, 35mm fixed focal lens (17.2°), triple codec H.265/H.264/MJPEG with Wisestream II, SD card, advanced video analytics and sound classification, PTZ handover, open platform, DIS(Gyro), integrated back box, IP66, IK10, PoE/12VDC/24VAC, white color</t>
  </si>
  <si>
    <t>TNU-4041T</t>
  </si>
  <si>
    <t>VGA Thermal Positioning</t>
  </si>
  <si>
    <t>Wisenet T network outdoor thermal positioning camera (uncooled), 640x480 @ 30fps, 19mm fixed focal lens (32°), pan: 360° endless, Tilt: -90°~ 40°, triple codec H.265/H.264/MJPEG with Wisestream II, SD card, advanced video analytics and sound classification, PTZ handover, open platform, DIS(Gyro), integrated back box, IP66, IK10, 24VAC, white color</t>
  </si>
  <si>
    <t>TNU-4051T</t>
  </si>
  <si>
    <t>Wisenet T network outdoor thermal positioning camera (uncooled), 640x480 @ 30fps, 35mm fixed focal lens (17.2°), pan: 360° endless, Tilt: -90°~ 40°, triple codec H.265/H.264/MJPEG with Wisestream II, SD card, advanced video analytics and sound classification, PTZ handover, open platform, DIS(Gyro), integrated back box, IP66, IK10, 24VAC, white color</t>
  </si>
  <si>
    <t>TNO-4030TR</t>
  </si>
  <si>
    <t>VGA Radiometric Bullet</t>
  </si>
  <si>
    <t>Wisenet T network outdoor vandal Radiometric bullet camera (uncooled), 640x480 @ 30fps, 13mm fixed focal lens (48.6°), triple codec H.265/H.264/MJPEG with Wisestream II, SD card, advanced video analytics and sound classification, PTZ handover, up to 3 user programmable temperature detection areas, temperature detection range is from (-4°F ~ 266°F) , open platform, DIS(Gyro), integrated back box, IP66, IK10, PoE/12VDC/24VAC, white color</t>
  </si>
  <si>
    <t>TNO-4040TR</t>
  </si>
  <si>
    <t>Wisenet T network outdoor vandal Radiometric bullet camera (uncooled), 640x480 @ 30fps, 19mm fixed focal lens (32°), triple codec H.265/H.264/MJPEG with Wisestream II, SD card, advanced video analytics and sound classification, PTZ handover, up to 3 user programmable temperature detection areas, temperature detection range is from (-4°F ~ 266°F) , open platform, DIS(Gyro), integrated back box, IP66, IK10, PoE/12VDC/24VAC, white color</t>
  </si>
  <si>
    <t>TNO-4041TR</t>
  </si>
  <si>
    <t>VGA Radiometric Camera 
for PT Unit</t>
  </si>
  <si>
    <t>Wisenet T network outdoor vandal Radiometric bullet camera (uncooled), 640x480 @ 30fps, 19mm fixed focal lens (32°), triple codec H.265/H.264/MJPEG with Wisestream II, SD card, advanced video analytics and sound classification, PTZ handover, up to 3 user programmable temperature detection areas, temperature detection range is from (-4°F ~ 266°F) , open platform, DIS(Gyro), integrated back box, IP66, IK10, PoE/12VDC/24VAC, white color
RS485/422, built to go on PT head unit</t>
  </si>
  <si>
    <t>TNM-3620TDY</t>
  </si>
  <si>
    <t>EBT camera</t>
  </si>
  <si>
    <t>Wisenet T network indoor body temperature detection camera (uncooled), dual sensor camera with QVGA thermal (320x240) &amp; 2MP (1920x1080) visible video outputs, built-in 4.7mm fixed lens (50°) (thermal), 4mm fixed lens (87.6°) (visible), AI Face &amp; temperature detection, Estimated Body Temperature Mode: +30°C~+45°C (+86°F~+113°F), accuracy ±0.5°C (±0.9°F) / with blackbody ±0.3°C (±0.54°F), normal radiometric mode temperature detection range from (-4˚F~+266˚F), triple codec H.265/H.264/MJPEG with Wisestream II, 150dB WDR, USB and CVBS port for easy installation, advanced video analytics, micro SD, DIS, PoE+/12VDC</t>
  </si>
  <si>
    <t>TNO-3010T</t>
  </si>
  <si>
    <t>QVGA Thermal Bullet</t>
  </si>
  <si>
    <t>Special order only 
(4-6 week lead time)
Non-returnable</t>
  </si>
  <si>
    <t>QVGA Thermal camera, Max. 320 x 240 resolution support, built-in 2.7mm fixed lens, H.265, H.264, MJPEG codec, Max. 30fps@all resolutions, full video and audio analytics, temperature detection, shock detection, micro SD Max. 256GB, Hallway View, WiseStreamII, PoE, 24VAC, 12VDC / IP66, NEMA4X, IK10</t>
  </si>
  <si>
    <t>TNO-3020T</t>
  </si>
  <si>
    <t>QVGA Thermal camera, Max. 320 x 240 resolution support, built-in 4.3mm fixed lens, H.265, H.264, MJPEG codec, Max. 30fps@all resolutions, full video and audio analytics, temperature detection, shock detection, micro SD Max. 256GB, Hallway View, WiseStreamII, PoE, 24VAC, 12VDC / IP66, NEMA4X, IK10</t>
  </si>
  <si>
    <t>TNO-3030T</t>
  </si>
  <si>
    <t>QVGA Thermal camera, Max. 320 x 240 resolution support, built-in 13.7mm fixed lens, H.265, H.264, MJPEG codec, Max. 30fps@all resolutions, full video and audio analytics, temperature detection, shock detection, micro SD Max. 256GB, Hallway View, WiseStreamII, PoE, 24VAC, 12VDC / IP66, NEMA4X, IK10</t>
  </si>
  <si>
    <t>TNO-3040T</t>
  </si>
  <si>
    <t>QVGA Thermal camera, Max. 320 x 240 resolution support, built-in 19mm fixed lens, H.265, H.264, MJPEG codec, Max. 30fps@all resolutions, full video and audio analytics, temperature detection, shock detection, micro SD Max. 256GB, Hallway View, WiseStreamII, PoE, 24VAC, 12VDC / IP66, NEMA4X, IK10</t>
  </si>
  <si>
    <t>TNO-3050T</t>
  </si>
  <si>
    <t>QVGA Thermal camera, Max. 320 x 240 resolution support, built-in 35mm fixed lens, H.265, H.264, MJPEG codec, Max. 30fps@all resolutions, full video and audio analytics, temperature detection, shock detection, micro SD Max. 256GB, Hallway View, WiseStreamII, PoE, 24VAC, 12VDC / IP66, NEMA4X, IK10</t>
  </si>
  <si>
    <r>
      <t xml:space="preserve">Explosion Proof </t>
    </r>
    <r>
      <rPr>
        <b/>
        <sz val="20"/>
        <color indexed="10"/>
        <rFont val="Arial"/>
        <family val="2"/>
      </rPr>
      <t>(Note: There is a 15% cancellation fee for any Explosion Proof camera orders)</t>
    </r>
  </si>
  <si>
    <t>HT-E-XWP10UL</t>
  </si>
  <si>
    <t>Explosion Proof Accessories
Washer Tank</t>
  </si>
  <si>
    <t>Special order only 
(16 Week lead time)
15% Cancellation fee</t>
  </si>
  <si>
    <t>Stainless steel Washer tank for cameras with Wiper model (TNP-6320E2W, TNP-6320E2WF, TNP-6320E1W, TNP-6320E1WF, TNU positioning camera, TNO-6070E2WF, TNO-6320E2WF, TNO-6070E1W)</t>
  </si>
  <si>
    <t>HT-E-BFP00SW</t>
  </si>
  <si>
    <t>Explosion Proof Accessories
Mounting Bracket</t>
  </si>
  <si>
    <t>Stainless steel Top mounting bracket</t>
  </si>
  <si>
    <t>HT-E-BFW320SW</t>
  </si>
  <si>
    <t>Explosion Proof Accessories
Wall Mount</t>
  </si>
  <si>
    <t>Stainless steel wall mount for (TNO-6070EP, TNO-6320EP, TNO-6070EW2, TNO-6320EW2)</t>
  </si>
  <si>
    <t>HT-E-BPW6800</t>
  </si>
  <si>
    <t>Explosion Proof Accessories
PTZ wall Mount</t>
  </si>
  <si>
    <t>Stainless steel Wall mount for (TNP-xxx, TNU-xxxx)</t>
  </si>
  <si>
    <t>HT-E-BFW50SW</t>
  </si>
  <si>
    <t>Stainless steel wall mount for (TNO-6070EF2, TNO-6320EF2, TNO-6070EWF2, TNO-6320EWF2)</t>
  </si>
  <si>
    <t>HT-E-BFP00CL</t>
  </si>
  <si>
    <t>Explosion Proof Accessories
Pole Adaptor</t>
  </si>
  <si>
    <t>Stainless steel pole mount adaptor</t>
  </si>
  <si>
    <t>TNM-P9022EPT3-Z</t>
  </si>
  <si>
    <t>Explosion Proof Panoramic Camera</t>
  </si>
  <si>
    <t>12 Week lead time
15% Cancellation fee</t>
  </si>
  <si>
    <t>WN7 Panoramic Multi-sensor explosion proof camera, 180º view, (2MP X 4 sensors) 7.3MP @ 30fps,
 panoramic 209º view, 8.3MP, triple codec H.265/H.264/MJPEG with WiseStream II technology, extreme WDR 120dB, defocus detection, built in analytics, Heatmap, Micro USB for easy installation, 2 x Micro SD cards PoE+, IP66/IK10/NEMA4X; FM (Factory Mutual), cLCus C1/D1 certification</t>
  </si>
  <si>
    <t>Intercoms</t>
  </si>
  <si>
    <t>TCIS-2</t>
  </si>
  <si>
    <t>Outdoor Audio Intercom</t>
  </si>
  <si>
    <t xml:space="preserve">
26 Weeks lead time
One of the mounts 
(TA-1 / TA-13 / TA-18 -Purchased separately) is required for the installation</t>
  </si>
  <si>
    <t>Zenitel Turbine Intercom, Audio only, Full Duplex, Group call, AVC, AEC, HD voice, Outdoor IP66, IK10, 95dB at 1 m (Open Duplex),105 dB at 1m(Half Duplex) PoE, 6 x I/O,12mA LED driver output, SIP, UL , Cisco Certified, Avaya Certified,NEC Certified,  -40° to 70° C (-40° to 158 ° F),UV Resistance,  10 W Amp, Audio out 600 Ohm</t>
  </si>
  <si>
    <t>TCIS-3</t>
  </si>
  <si>
    <t>Zenitel Turbine Intercom, Audio only, Full Duplex, Group call, AVC, AEC, HD voice, Outdoor IP66, IK08, 95dB at 1 m (Open Duplex),105 dB at 1m(Half Duplex) PoE, 6 x I/O,12mA LED driver output, SIP, UL , Cisco Certified, Avaya Certified,NEC Certified,  -40° to 70° C (-40° to 158 ° F),UV Resistance,  10 W Amp Audio out 600 Ohm</t>
  </si>
  <si>
    <t>TMIS-1</t>
  </si>
  <si>
    <t>Indoor Audio Intercom</t>
  </si>
  <si>
    <t>26 Weeks lead time</t>
  </si>
  <si>
    <t>Zenitel Turbine Mini Intercom, Audio only, Full Duplex, Group call, AVC, AEC, HD voice, Indoor IP42, 90dB at 1 m (Open Duplex), PoE, 6 x I/O,12mA LED driver output, SIP, UL , Cisco Certified, Avaya Certified, -25° to 70° C (-13° to 158 ° F), 10 W Amp</t>
  </si>
  <si>
    <t>TID-600R</t>
  </si>
  <si>
    <t>Video Intercom</t>
  </si>
  <si>
    <t>Video Intercom Station, 2MP@60fps, 1.6mm fixed lens (180° x 114°), triple codec H.265/H.264/MJPEG with Wisestream II, 150dB WDR, IR LEDs range 16’, Touchless call, Tow-way (Full duplex) audio, 85dB@0.5m, Echo cancellation and noise reduction, Built in tamper switch, Built in Relay, SIP 2.0, P2P-SIP, SIPS, IP65, IK08, NEMA4X, PoE, 12VDC</t>
  </si>
  <si>
    <t>Wisenet WAVE Software</t>
  </si>
  <si>
    <t>WAVE-PRO-01</t>
  </si>
  <si>
    <t>WAVE, 1x IP camera license</t>
  </si>
  <si>
    <t>WAVE Professional License. Enables one (1) IP stream recording, includes life-time SW upgrade. No annual &amp; maintenance cost required.</t>
  </si>
  <si>
    <t>WAVE-PRO-04</t>
  </si>
  <si>
    <t>WAVE, 4x IP camera license</t>
  </si>
  <si>
    <t>WAVE Professional License. Enables four (4) IP stream recording, includes life-time SW upgrade. No annual &amp; maintenance cost required.</t>
  </si>
  <si>
    <t>WAVE-PRO-08</t>
  </si>
  <si>
    <t>WAVE, 8x IP camera license</t>
  </si>
  <si>
    <t>WAVE Professional License. Enables eight (8) IP stream recording, includes life-time SW upgrade. No annual &amp; maintenance cost required.</t>
  </si>
  <si>
    <t>WAVE-PRO-16</t>
  </si>
  <si>
    <t>WAVE, 16x IP camera license</t>
  </si>
  <si>
    <t>WAVE Professional License. Enables sixteen (16) IP stream recording, includes life-time SW upgrade. No annual &amp; maintenance cost required.</t>
  </si>
  <si>
    <t>WAVE-PRO-24</t>
  </si>
  <si>
    <t>WAVE, 24x IP camera license</t>
  </si>
  <si>
    <t>WAVE Professional License. Enables twenty-four (24) IP stream recording, includes life-time SW upgrade. No annual &amp; maintenance cost required.</t>
  </si>
  <si>
    <t>WAVE-PRO-48</t>
  </si>
  <si>
    <t>WAVE, 48x IP camera license</t>
  </si>
  <si>
    <t>WAVE Professional License. Enables forty-eight (48) IP stream recording, includes life-time SW upgrade. No annual &amp; maintenance cost required.</t>
  </si>
  <si>
    <t>WAVE-VW-02</t>
  </si>
  <si>
    <t>WAVE, Video Wall license</t>
  </si>
  <si>
    <t>WAVE Video Wall License. Enables up to two (2) monitors, includes life-time SW upgrade. No annual &amp; maintenance cost required.</t>
  </si>
  <si>
    <t>WAVE-ENC-04</t>
  </si>
  <si>
    <t>WAVE, 4 channel encoder license</t>
  </si>
  <si>
    <t>WAVE Encoder License. Enables up to four (4) recording channels, includes life-time SW upgrade. No annual &amp; maintenance cost required.</t>
  </si>
  <si>
    <t>WAVE-IO-01</t>
  </si>
  <si>
    <t>WAVE, I/O module license</t>
  </si>
  <si>
    <t>WAVE I/O License. Enables one (1) I/O module, includes life-time SW upgrade. No annual &amp; maintenance cost required.</t>
  </si>
  <si>
    <t>WAVE-EMB-04</t>
  </si>
  <si>
    <t>WAVE, 4 channel embedded recorder</t>
  </si>
  <si>
    <t>WAVE Embedded Recorder License. Enables four (4) channel Hanwha Embedded Recorder playback, includes life-time SW upgrade. No annual &amp; maintenance cost required.</t>
  </si>
  <si>
    <t>WAVE-EMB-08</t>
  </si>
  <si>
    <t>WAVE, 8 channel embedded recorder</t>
  </si>
  <si>
    <t>WAVE Embedded Recorder License. Enables eight (8) channel Hanwha Embedded Recorder playback, includes life-time SW upgrade. No annual &amp; maintenance cost required.</t>
  </si>
  <si>
    <t>WAVE-EMB-16</t>
  </si>
  <si>
    <t>WAVE, 16 channel embedded recorder</t>
  </si>
  <si>
    <t>WAVE Embedded Recorder License. Enables sixteen (16) channel Hanwha Embedded Recorder playback, includes life-time SW upgrade. No annual &amp; maintenance cost required.</t>
  </si>
  <si>
    <t>WAVE-EMB-32</t>
  </si>
  <si>
    <t>WAVE, 32 channel embedded recorder</t>
  </si>
  <si>
    <t>WAVE Embedded Recorder License. Enables thirty-two (32) channel Hanwha Embedded Recorder playback, includes life-time SW upgrade. No annual &amp; maintenance cost required.</t>
  </si>
  <si>
    <t>WAVE-EMB-64</t>
  </si>
  <si>
    <t>WAVE, 64 channel embedded recorder</t>
  </si>
  <si>
    <t>WAVE Embedded Recorder License. Enables sixty-four (64) channel Hanwha Embedded Recorder playback, includes life-time SW upgrade. No annual &amp; maintenance cost required.</t>
  </si>
  <si>
    <t>WAVE - Client</t>
  </si>
  <si>
    <t>WWT-P-3201W</t>
  </si>
  <si>
    <t>WAVE Client</t>
  </si>
  <si>
    <t>2 Weeks Lead Time</t>
  </si>
  <si>
    <t>Small form factor Wisenet WAVE  Client Workstation for 2 monitor output, Wisenet WAVE pre-installed, (10th Gen) Intel Core i3, 8GB RAM, 256 SSD OS Drive, Windows 10 IoT Enterprise, Nvidia Quadro P400 GPU w/ (3) Mini DisplayPort output, Single GbE NIC, (2) MiniDisplayPort to HDMI adapters included, Keyboard and mouse included</t>
  </si>
  <si>
    <t>WWT-P-7401W</t>
  </si>
  <si>
    <t>Small form factor Wisenet WAVE  Client Workstation for 4 monitor output, Wisenet WAVE pre-installed, (10th Gen) Intel Core i7, 16GB RAM, 256 SSD OS Drive, Windows 10 IoT Enterprise, Nvidia Quadro P620 GPU w/ (4) Mini DisplayPort output, Single GbE NIC, (4) MiniDisplayPort to HDMI adapters included, Keyboard and mouse included</t>
  </si>
  <si>
    <t>WWT-P-7200MW</t>
  </si>
  <si>
    <t xml:space="preserve">Micro form factor Wisenet WAVE Client Workstation for 2 monitor output, Wisenet WAVE pre-installed, (10th Gen) Intel Core i7, 16GB RAM, 256GB SSD OS Drive, Windows 10 IoT Enterprise, Single GbE NIC, (2) DisplayPort output, (2) DisplayPort to HDMI adapters included, Keyboard and Mouse Included </t>
  </si>
  <si>
    <t>WAVE - Appliance</t>
  </si>
  <si>
    <t>WRN-1610S-2TB</t>
  </si>
  <si>
    <t>WAVE recording server with PoE+</t>
  </si>
  <si>
    <t>3 Weeks Lead Time</t>
  </si>
  <si>
    <t>2U WAVE PoE NVR (Intel based) with 4 Professional licenses, 2TB RAW, supports: 16 channels with 16 PoE/PoE+ ports (PoE Budget 200W), Wisenet WAVE pre-installed, H.264/H.265/MJPEG, 4 fixed internal SATA HDDs (6TB max per HDD), Wisestream technology, HDMI/VGA output, Dual GbE NICs</t>
  </si>
  <si>
    <t>WRN-1610S-4TB</t>
  </si>
  <si>
    <t>2U WAVE PoE NVR (Intel based) with 4 Professional licenses, 4TB RAW, supports: 16 channels with 16 PoE/PoE+ ports (PoE Budget 200W), Wisenet WAVE pre-installed, H.264/H.265/MJPEG, 4 fixed internal SATA HDDs (6TB max per HDD), Wisestream technology, HDMI/VGA output, Dual GbE NICs</t>
  </si>
  <si>
    <t>WRN-1610S-6TB</t>
  </si>
  <si>
    <t>2U WAVE PoE NVR (Intel based) with 4 Professional licenses, 6TB RAW, supports: 16 channels with 16 PoE/PoE+ ports (PoE Budget 200W), Wisenet WAVE pre-installed, H.264/H.265/MJPEG, 4 fixed internal SATA HDDs (6TB max per HDD), Wisestream technology, HDMI/VGA output, Dual GbE NICs</t>
  </si>
  <si>
    <t>WRN-1610S-8TB</t>
  </si>
  <si>
    <t>2U WAVE PoE NVR (Intel based) with 4 Professional licenses, 8TB RAW, supports: 16 channels with 16 PoE/PoE+ ports (PoE Budget 200W), Wisenet WAVE pre-installed, H.264/H.265/MJPEG, 4 fixed internal SATA HDDs (6TB max per HDD), Wisestream technology, HDMI/VGA output, Dual GbE NICs</t>
  </si>
  <si>
    <t>WRN-1610S-12TB</t>
  </si>
  <si>
    <t>2U WAVE PoE NVR (Intel based) with 4 Professional licenses, 12TB RAW, supports: 16 channels with 16 PoE/PoE+ ports (PoE Budget 200W), Wisenet WAVE pre-installed, H.264/H.265/MJPEG, 4 fixed internal SATA HDDs (6TB max per HDD), Wisestream technology, HDMI/VGA output, Dual GbE NICs</t>
  </si>
  <si>
    <t>WRN-1610S-18TB</t>
  </si>
  <si>
    <t>2U WAVE PoE NVR (Intel based) with 4 Professional licenses, 18TB RAW, supports: 16 channels with 16 PoE/PoE+ ports (PoE Budget 200W), Wisenet WAVE pre-installed, H.264/H.265/MJPEG, 4 fixed internal SATA HDDs (6TB max per HDD), Wisestream technology, HDMI/VGA output, Dual GbE NICs</t>
  </si>
  <si>
    <t>WRN-1610S-24TB</t>
  </si>
  <si>
    <t>2U WAVE PoE NVR (Intel based) with 4 Professional licenses, 24TB RAW, supports: 16 channels with 16 PoE/PoE+ ports (PoE Budget 200W), Wisenet WAVE pre-installed, H.264/H.265/MJPEG, 4 fixed internal SATA HDDs (6TB max per HDD), Wisestream technology, HDMI/VGA output, Dual GbE NICs</t>
  </si>
  <si>
    <t>WRN-810S-1TB</t>
  </si>
  <si>
    <t>1U WAVE PoE NVR (Intel based) with 4 Professional licenses, 1TB RAW, supports: 8 channels with 8 PoE/PoE+ ports (PoE Budget 100W), Wisenet WAVE pre-installed, H.264/H.265/MJPEG, 2 fixed internal SATA HDDs (6TB max per HDD), Wisestream technology, HDMI/VGA output, Dual GbE NICs</t>
  </si>
  <si>
    <t>WRN-810S-2TB</t>
  </si>
  <si>
    <t>1U WAVE PoE NVR (Intel based) with 4 Professional licenses, 2TB RAW, supports: 8 channels with 8 PoE/PoE+ ports (PoE Budget 100W), Wisenet WAVE pre-installed, H.264/H.265/MJPEG, 2 fixed internal SATA HDDs (6TB max per HDD), Wisestream technology, HDMI/VGA output, Dual GbE NICs</t>
  </si>
  <si>
    <t>WRN-810S-4TB</t>
  </si>
  <si>
    <t>1U WAVE PoE NVR (Intel based) with 4 Professional licenses, 4TB RAW, supports: 8 channels with 8 PoE/PoE+ ports (PoE Budget 100W), Wisenet WAVE pre-installed, H.264/H.265/MJPEG, 2 fixed internal SATA HDDs (6TB max per HDD), Wisestream technology, HDMI/VGA output, Dual GbE NICs</t>
  </si>
  <si>
    <t>WRN-810S-6TB</t>
  </si>
  <si>
    <t>1U WAVE PoE NVR (Intel based) with 4 Professional licenses, 6TB RAW, supports: 8 channels with 8 PoE/PoE+ ports (PoE Budget 100W), Wisenet WAVE pre-installed, H.264/H.265/MJPEG, 2 fixed internal SATA HDDs (6TB max per HDD), Wisestream technology, HDMI/VGA output, Dual GbE NICs</t>
  </si>
  <si>
    <t>WRN-810S-8TB</t>
  </si>
  <si>
    <t>1U WAVE PoE NVR (Intel based) with 4 Professional licenses, 8TB RAW, supports: 8 channels with 8 PoE/PoE+ ports (PoE Budget 100W), Wisenet WAVE pre-installed, H.264/H.265/MJPEG, 2 fixed internal SATA HDDs (6TB max per HDD), Wisestream technology, HDMI/VGA output, Dual GbE NICs</t>
  </si>
  <si>
    <t>WRN-810S-12TB</t>
  </si>
  <si>
    <t>1U WAVE PoE NVR (Intel based) with 4 Professional licenses, 12TB RAW, supports: 8 channels with 8 PoE/PoE+ ports (PoE Budget 100W), Wisenet WAVE pre-installed, H.264/H.265/MJPEG, 2 fixed internal SATA HDDs (6TB max per HDD), Wisestream technology, HDMI/VGA output, Dual GbE NICs</t>
  </si>
  <si>
    <t>WRT-P-3100MW-1TB</t>
  </si>
  <si>
    <t>WAVE Recording Server</t>
  </si>
  <si>
    <t>Micro form factor Wisenet WAVE Network Video Recorder with 4 Professional licenses, Wisenet WAVE pre-installed, 1TB raw, 45 Mbps recording B/W, (1) 2.5" HDD, (10th Gen) Intel Core i3, 8GB RAM, 256 GB SSD OS Drive, Windows 10 IoT Enterprise, (1) HDMI, (1) DisplayPort output, , 1 GbE NIC, , Keyboard and mouse included</t>
  </si>
  <si>
    <t>WRT-P-3100MW-2TB</t>
  </si>
  <si>
    <t>Micro form factor Wisenet WAVE Network Video Recorder with 4 Professional licenses, Wisenet WAVE pre-installed, 2TB raw, 45 Mbps recording B/W, (1) 2.5" HDD, (10th Gen) Intel Core i3, 8GB RAM, 256 GB SSD OS Drive, Windows 10 IoT Enterprise, (1) HDMI, (1) DisplayPort output, , 1 GbE NIC, , Keyboard and mouse included</t>
  </si>
  <si>
    <t>WRT-P-3101W-4TB</t>
  </si>
  <si>
    <t>Mini-tower form factor Wisenet WAVE Network Video Recorder with 4 Professional licenses, Wisenet WAVE pre-installed, 4TB raw, 170 Mbps recording B/W, (1) 3.5" HDD, (10th Gen) Intel Core i3, 8GB RAM, 256 GB SSD OS Drive, Windows 10 IoT Enterprise, (2) DisplayPort output, (1) DisplayPort to HDMI adapter included, Dual GbE NICs, Single 550W power supply, Keyboard and mouse included</t>
  </si>
  <si>
    <t>WRT-P-3101W-8TB</t>
  </si>
  <si>
    <t>Mini-tower form factor Wisenet WAVE Network Video Recorder with 4 Professional licenses, Wisenet WAVE pre-installed, 8TB raw, 170 Mbps recording B/W, (2) 3.5" HDD, (10th Gen) Intel Core i3, 8GB RAM, 256 GB SSD OS Drive, Windows 10 IoT Enterprise, (2) DisplayPort output, (1) DisplayPort to HDMI adapter included, Dual GbE NICs, Single 550W power supply, Keyboard and mouse included</t>
  </si>
  <si>
    <t>WRT-P-3101W-12TB</t>
  </si>
  <si>
    <t>Mini-tower form factor Wisenet WAVE Network Video Recorder with 4 Professional licenses, Wisenet WAVE pre-installed, 12TB raw, 170 Mbps recording B/W, (3) 3.5" HDD, (10th Gen) Intel Core i3, 8GB RAM, 256 GB SSD OS Drive, Windows 10 IoT Enterprise, (2) DisplayPort output, (1) DisplayPort to HDMI adapter included, Dual GbE NICs, Single 550W power supply, Keyboard and mouse included</t>
  </si>
  <si>
    <t>WRT-P-3101W-16TB</t>
  </si>
  <si>
    <t>Mini-tower form factor Wisenet WAVE Network Video Recorder with 4 Professional licenses, Wisenet WAVE pre-installed, 16TB raw, 170 Mbps recording B/W, (2) 3.5" HDD, (10th Gen) Intel Core i3, 8GB RAM, 256 GB SSD OS Drive, Windows 10 IoT Enterprise, (2) DisplayPort output, (1) DisplayPort to HDMI adapter included, Dual GbE NICs, Single 550W power supply, Keyboard and mouse included</t>
  </si>
  <si>
    <t>WRT-P-5201W-4TB</t>
  </si>
  <si>
    <t>Mini-tower form factor Wisenet WAVE Network Video Recorder with 4 Professional licenses, Wisenet WAVE pre-installed, 4TB raw, 470 Mbps recording B/W, (1) 3.5" HDD, (10th Gen) Intel Core i5, 16GB RAM, 256 GB SSD OS Drive, Windows 10 IoT Enterprise, (2) DisplayPort output, (1) DisplayPort to HDMI adapter included, Dual GbE NICs, Single 550W power supply, Keyboard and mouse included</t>
  </si>
  <si>
    <t>WRT-P-5201W-8TB</t>
  </si>
  <si>
    <t>Mini-tower form factor Wisenet WAVE Network Video Recorder with 4 Professional licenses, Wisenet WAVE pre-installed, 8TB raw, 470 Mbps recording B/W, (2) 3.5" HDD, (10th Gen) Intel Core i5, 16GB RAM, 256 GB SSD OS Drive, Windows 10 IoT Enterprise, (2) DisplayPort output, (1) DisplayPort to HDMI adapter included, Dual GbE NICs, Single 550W power supply, Keyboard and mouse included</t>
  </si>
  <si>
    <t>WRT-P-5201W-12TB</t>
  </si>
  <si>
    <t>Mini-tower form factor Wisenet WAVE Network Video Recorder with 4 Professional licenses, Wisenet WAVE pre-installed, 12TB raw, 470 Mbps recording B/W, (3) 3.5" HDD, (10th Gen) Intel Core i5, 16GB RAM, 256 GB SSD OS Drive, Windows 10 IoT Enterprise, (2) DisplayPort output, (1) DisplayPort to HDMI adapter included, Dual GbE NICs, Single 550W power supply, Keyboard and mouse included</t>
  </si>
  <si>
    <t>WRT-P-5201W-16TB</t>
  </si>
  <si>
    <t>Mini-tower form factor Wisenet WAVE Network Video Recorder with 4 Professional licenses, Wisenet WAVE pre-installed, 16TB raw, 470 Mbps recording B/W, (2) 3.5" HDD, (10th Gen) Intel Core i5, 16GB RAM, 256 GB SSD OS Drive, Windows 10 IoT Enterprise, (2) DisplayPort output, (1) DisplayPort to HDMI adapter included, Dual GbE NICs, Single 550W power supply, Keyboard and mouse included</t>
  </si>
  <si>
    <t>WRT-P-5201W-20TB</t>
  </si>
  <si>
    <t>Mini-tower form factor Wisenet WAVE Network Video Recorder with 4 Professional licenses, Wisenet WAVE pre-installed, 20TB raw, 470 Mbps recording B/W, (2) 3.5" HDD, (10th Gen) Intel Core i5, 16GB RAM, 256 GB SSD OS Drive, Windows 10 IoT Enterprise, (2) DisplayPort output, (1) DisplayPort to HDMI adapter included, Dual GbE NICs, Single 550W power supply, Keyboard and mouse included</t>
  </si>
  <si>
    <t>WRT-P-5201W-24TB</t>
  </si>
  <si>
    <t>Mini-tower form factor Wisenet WAVE Network Video Recorder with 4 Professional licenses, Wisenet WAVE pre-installed, 24TB raw, 470 Mbps recording B/W, (3) 3.5" HDD, (10th Gen) Intel Core i5, 16GB RAM, 256 GB SSD OS Drive, Windows 10 IoT Enterprise, (2) DisplayPort output, (1) DisplayPort to HDMI adapter included, Dual GbE NICs, Single 550W power supply, Keyboard and mouse included</t>
  </si>
  <si>
    <t>WRT-P-5201W-36TB</t>
  </si>
  <si>
    <t>Mini-tower form factor Wisenet WAVE Network Video Recorder with 4 Professional licenses, Wisenet WAVE pre-installed, 36TB raw, 470 Mbps recording B/W, (3) 3.5" HDD, (10th Gen) Intel Core i5, 16GB RAM, 256 GB SSD OS Drive, Windows 10 IoT Enterprise, (2) DisplayPort output, (1) DisplayPort to HDMI adapter included, Dual GbE NICs, Single 550W power supply, Keyboard and mouse included</t>
  </si>
  <si>
    <t>WRR-P-E200W2-8TB</t>
  </si>
  <si>
    <t>1U Wisenet WAVE Network Video Recorder with 4 Professional licenses, Wisenet WAVE pre-installed, 8TB raw (7TB usable after disk formatting &amp; JBOD configuration), 470 Mbps recording B/W, 4 HDD Bay (3.5" with up to 3 hot plug drives), Intel Xeon, 16GB RAM, 480GB SSD OS drive, Windows 10 IoT Enterprise, Nvidia GPU, MiniDP output, VGA output, Dual GbE NICs, IPMI, Single 250W power supply, Keyboard and mouse included, Rail kit included</t>
  </si>
  <si>
    <t>WRR-P-E200W2-12TB</t>
  </si>
  <si>
    <t>1U Wisenet WAVE Network Video Recorder with 4 Professional licenses, Wisenet WAVE pre-installed, 12TB raw (11TB usable after disk formatting &amp; JBOD configuration), 470 Mbps recording B/W, 4 HDD Bay (3.5" with up to 3 hot plug drives), Intel Xeon, 16GB RAM, 480GB SSD OS drive, Windows 10 IoT Enterprise, Nvidia GPU, MiniDP output, VGA output, Dual GbE NICs, IPMI, Single 250W power supply, Keyboard and mouse included, Rail kit included</t>
  </si>
  <si>
    <t>WRR-P-E200W2-16TB</t>
  </si>
  <si>
    <t>1U Wisenet WAVE Network Video Recorder with 4 Professional licenses, Wisenet WAVE pre-installed, 16TB raw (14TB usable after disk formatting &amp; JBOD configuration), 470 Mbps recording B/W, 4 HDD Bay (3.5" with up to 3 hot plug drives), Intel Xeon, 16GB RAM, 480GB SSD OS drive, Windows 10 IoT Enterprise, Nvidia GPU, MiniDP output, VGA output, Dual GbE NICs, IPMI, Single 250W power supply, Keyboard and mouse included, Rail kit included</t>
  </si>
  <si>
    <t>WRR-P-E200W2-24TB</t>
  </si>
  <si>
    <t>1U Wisenet WAVE Network Video Recorder with 4 Professional licenses, Wisenet WAVE pre-installed, 24TB raw (22TB usable after disk formatting &amp; JBOD configuration), 470 Mbps recording B/W, 4 HDD Bay (3.5" with up to 3 hot plug drives), Intel Xeon, 16GB RAM, 480GB SSD OS drive, Windows 10 IoT Enterprise, Nvidia GPU, MiniDP output, VGA output, Dual GbE NICs, IPMI, Single 250W power supply, Keyboard and mouse included, Rail kit included</t>
  </si>
  <si>
    <t>WRR-P-E200W2-28TB</t>
  </si>
  <si>
    <t>1U Wisenet WAVE Network Video Recorder with 4 Professional licenses, Wisenet WAVE pre-installed, 28TB raw (26TB usable after disk formatting &amp; JBOD configuration), 470 Mbps recording B/W, 4 HDD Bay (3.5" with up to 3 hot plug drives), Intel Xeon, 16GB RAM, 480GB SSD OS drive, Windows 10 IoT Enterprise, Nvidia GPU, MiniDP output, VGA output, Dual GbE NICs, IPMI, Single 250W power supply, Keyboard and mouse included, Rail kit included</t>
  </si>
  <si>
    <t>WRR-P-E200W2-36TB</t>
  </si>
  <si>
    <t>1U Wisenet WAVE Network Video Recorder with 4 Professional licenses, Wisenet WAVE pre-installed, 36TB raw (33TB usable after disk formatting &amp; JBOD configuration), 470 Mbps recording B/W, 4 HDD Bay (3.5" with up to 3 hot plug drives), Intel Xeon, 16GB RAM, 480GB SSD OS drive, Windows 10 IoT Enterprise, Nvidia GPU, MiniDP output, VGA output, Dual GbE NICs, IPMI, Single 250W power supply, Keyboard and mouse included, Rail kit included</t>
  </si>
  <si>
    <t>WRR-P-E200W2-48TB</t>
  </si>
  <si>
    <t>1U Wisenet WAVE Network Video Recorder with 4 Professional licenses, Wisenet WAVE pre-installed, 48TB raw (39TB usable after disk formatting &amp; JBOD configuration), 470 Mbps recording B/W, 4 HDD Bay (3.5" with up to 3 hot plug drives), Intel Xeon, 16GB RAM, 480GB SSD OS drive, Windows 10 IoT Enterprise, Nvidia GPU, MiniDP output, VGA output, Dual GbE NICs, IPMI, Single 250W power supply, Keyboard and mouse included, Rail kit included</t>
  </si>
  <si>
    <t>WRR-P-S202W1-16TB</t>
  </si>
  <si>
    <t>WAVE recording server</t>
  </si>
  <si>
    <t>2 weeks lead time</t>
  </si>
  <si>
    <t>2U Wisenet WAVE Network Video Recorder with 4 Professional licenses, Wisenet WAVE pre-installed, 16TB raw (7TB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</si>
  <si>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WRR-P-S202W1-20TB</t>
  </si>
  <si>
    <t>2U Wisenet WAVE Network Video Recorder with 4 Professional licenses, Wisenet WAVE pre-installed, 20TB raw (11TB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</si>
  <si>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WRR-P-S202W1-24TB</t>
  </si>
  <si>
    <t>2U Wisenet WAVE Network Video Recorder with 4 Professional licenses, Wisenet WAVE pre-installed, 24TB raw (14TB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</si>
  <si>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WRR-P-S202W1-28TB</t>
  </si>
  <si>
    <t>2U Wisenet WAVE Network Video Recorder with 4 Professional licenses, Wisenet WAVE pre-installed, 28TB raw (18TB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</si>
  <si>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WRR-P-S202W1-32TB</t>
  </si>
  <si>
    <t>2U Wisenet WAVE Network Video Recorder with 4 Professional licenses, Wisenet WAVE pre-installed, 32TB raw (22TB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</si>
  <si>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WRR-P-S202W1-40TB</t>
  </si>
  <si>
    <t>2U Wisenet WAVE Network Video Recorder with 4 Professional licenses, Wisenet WAVE pre-installed, 40TB raw (29TB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</si>
  <si>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WRR-P-S202W1-48TB</t>
  </si>
  <si>
    <t>2U Wisenet WAVE Network Video Recorder with 4 Professional licenses, Wisenet WAVE pre-installed, 48TB raw (37TB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</si>
  <si>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WRR-P-S202W1-64TB</t>
  </si>
  <si>
    <t>2U Wisenet WAVE Network Video Recorder with 4 Professional licenses, Wisenet WAVE pre-installed, 64TB raw (44TB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</si>
  <si>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WRR-P-S202W1-80TB</t>
  </si>
  <si>
    <t>2U Wisenet WAVE Network Video Recorder with 4 Professional licenses, Wisenet WAVE pre-installed, 80TB raw (59TB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</si>
  <si>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WRR-P-S202W1-96TB</t>
  </si>
  <si>
    <t>2U Wisenet WAVE Network Video Recorder with 4 Professional licenses, Wisenet WAVE pre-installed, 96TB raw (74TB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</si>
  <si>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WRR-P-S202W1-108TB</t>
  </si>
  <si>
    <t>2U Wisenet WAVE Network Video Recorder with 4 Professional licenses, Wisenet WAVE pre-installed, 108TB raw (78TB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</si>
  <si>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WRR-P-S202W1-120TB</t>
  </si>
  <si>
    <t>2U Wisenet WAVE Network Video Recorder with 4 Professional licenses, Wisenet WAVE pre-installed, 120TB raw (89TB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</si>
  <si>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WRR-P-S202W1-132TB</t>
  </si>
  <si>
    <t>2U Wisenet WAVE Network Video Recorder with 4 Professional licenses, Wisenet WAVE pre-installed, 132TB raw (100TB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</si>
  <si>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WRR-P-S202W1-144TB</t>
  </si>
  <si>
    <t>2U Wisenet WAVE Network Video Recorder with 4 Professional licenses, Wisenet WAVE pre-installed, 144TB raw (111TB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</si>
  <si>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WRR-P-S202W1-156TB</t>
  </si>
  <si>
    <t>2U Wisenet WAVE Network Video Recorder with 4 Professional licenses, Wisenet WAVE pre-installed, 156TB raw (120TB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</si>
  <si>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WRR-P-S202W1-176TB</t>
  </si>
  <si>
    <t>2U Wisenet WAVE Network Video Recorder with 4 Professional licenses, Wisenet WAVE pre-installed, 176TB raw (131TB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</si>
  <si>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WRR-P-S202W1-192TB</t>
  </si>
  <si>
    <t>2U Wisenet WAVE Network Video Recorder with 4 Professional licenses, Wisenet WAVE pre-installed, 192TB raw (145TB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</si>
  <si>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WRR-P-S202W1-208TB</t>
  </si>
  <si>
    <t>2U Wisenet WAVE Network Video Recorder with 4 Professional licenses, Wisenet WAVE pre-installed, 208TB raw (160TB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</si>
  <si>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WRR-P-S202W1-224TB</t>
  </si>
  <si>
    <t>2U Wisenet WAVE Network Video Recorder with 4 Professional licenses, Wisenet WAVE pre-installed, 224TB raw (174TB usable after disk formatting &amp; RAID 6 configuration), 470 Mbps recording B/W, 14 HDD Bay (3.5"), Intel Xeon, 16GB RAM, Dual 240GB SSD OS drives (RAID 1), Windows 10 Pro, Support RAID 0/1/5/6 + 8GB NV cache, Nvidia GPU, MiniDP output, VGA output, Quad GbE NICs, IPMI, Redundant 750W power supplies, Keyboard and mouse included, Rail kit included</t>
  </si>
  <si>
    <t>WRR-P-E200S2-8TB</t>
  </si>
  <si>
    <t>1U Wisenet WAVE Network Video Recorder with 4 Professional licenses, Wisenet WAVE pre-installed, 8TB raw (7TB usable after disk formatting &amp; JBOD configuration), 470 Mbps recording B/W, 4 HDD Bay (3.5" with up to 3 hot plug drives), Intel Xeon, 16GB RAM, 480GB SSD OS drive, Windows Server 2019 Standard, Nvidia GPU, MiniDP output, VGA output, Dual GbE NICs, IPMI, Single 250W power supply, Keyboard and mouse included, Rail kit included</t>
  </si>
  <si>
    <t>WRR-P-E200S2-12TB</t>
  </si>
  <si>
    <t>1U Wisenet WAVE Network Video Recorder with 4 Professional licenses, Wisenet WAVE pre-installed, 12TB raw (11TB usable after disk formatting &amp; JBOD configuration), 470 Mbps recording B/W, 4 HDD Bay (3.5" with up to 3 hot plug drives), Intel Xeon, 16GB RAM, 480GB SSD OS drive, Windows Server 2019 Standard, Nvidia GPU, MiniDP output, VGA output, Dual GbE NICs, IPMI, Single 250W power supply, Keyboard and mouse included, Rail kit included</t>
  </si>
  <si>
    <t>WRR-P-E200S2-16TB</t>
  </si>
  <si>
    <t>1U Wisenet WAVE Network Video Recorder with 4 Professional licenses, Wisenet WAVE pre-installed, 16TB raw (14TB usable after disk formatting &amp; JBOD configuration), 470 Mbps recording B/W, 4 HDD Bay (3.5" with up to 3 hot plug drives), Intel Xeon, 16GB RAM, 480GB SSD OS drive, Windows Server 2019 Standard, Nvidia GPU, MiniDP output, VGA output, Dual GbE NICs, IPMI, Single 250W power supply, Keyboard and mouse included, Rail kit included</t>
  </si>
  <si>
    <t>WRR-P-E200S2-24TB</t>
  </si>
  <si>
    <t>1U Wisenet WAVE Network Video Recorder with 4 Professional licenses, Wisenet WAVE pre-installed, 24TB raw (22TB usable after disk formatting &amp; JBOD configuration), 470 Mbps recording B/W, 4 HDD Bay (3.5" with up to 3 hot plug drives), Intel Xeon, 16GB RAM, 480GB SSD OS drive, Windows Server 2019 Standard, Nvidia GPU, MiniDP output, VGA output, Dual GbE NICs, IPMI, Single 250W power supply, Keyboard and mouse included, Rail kit included</t>
  </si>
  <si>
    <t>WRR-P-E200S2-28TB</t>
  </si>
  <si>
    <t>1U Wisenet WAVE Network Video Recorder with 4 Professional licenses, Wisenet WAVE pre-installed, 28TB raw (26TB usable after disk formatting &amp; JBOD configuration), 470 Mbps recording B/W, 4 HDD Bay (3.5" with up to 3 hot plug drives), Intel Xeon, 16GB RAM, 480GB SSD OS drive, Windows Server 2019 Standard, Nvidia GPU, MiniDP output, VGA output, Dual GbE NICs, IPMI, Single 250W power supply, Keyboard and mouse included, Rail kit included</t>
  </si>
  <si>
    <t>WRR-P-E200S2-36TB</t>
  </si>
  <si>
    <t>1U Wisenet WAVE Network Video Recorder with 4 Professional licenses, Wisenet WAVE pre-installed, 36TB raw (33TB usable after disk formatting &amp; JBOD configuration), 470 Mbps recording B/W, 4 HDD Bay (3.5" with up to 3 hot plug drives), Intel Xeon, 16GB RAM, 480GB SSD OS drive, Windows Server 2019 Standard, Nvidia GPU, MiniDP output, VGA output, Dual GbE NICs, IPMI, Single 250W power supply, Keyboard and mouse included, Rail kit included</t>
  </si>
  <si>
    <t>WRR-P-E200S2-48TB</t>
  </si>
  <si>
    <t>1U Wisenet WAVE Network Video Recorder with 4 Professional licenses, Wisenet WAVE pre-installed, 48TB raw (39TB usable after disk formatting &amp; JBOD configuration), 470 Mbps recording B/W, 4 HDD Bay (3.5" with up to 3 hot plug drives), Intel Xeon, 16GB RAM, 480GB SSD OS drive, Windows Server 2019 Standard, Nvidia GPU, MiniDP output, VGA output, Dual GbE NICs, IPMI, Single 250W power supply, Keyboard and mouse included, Rail kit included</t>
  </si>
  <si>
    <t>WRR-P-S202S1-16TB</t>
  </si>
  <si>
    <t>2U Wisenet WAVE Network Video Recorder with 4 Professional licenses, Wisenet WAVE pre-installed, 16TB raw (7TB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</si>
  <si>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WRR-P-S202S1-20TB</t>
  </si>
  <si>
    <t>2U Wisenet WAVE Network Video Recorder with 4 Professional licenses, Wisenet WAVE pre-installed, 20TB raw (11TB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</si>
  <si>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WRR-P-S202S1-24TB</t>
  </si>
  <si>
    <t>2U Wisenet WAVE Network Video Recorder with 4 Professional licenses, Wisenet WAVE pre-installed, 24TB raw (14TB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</si>
  <si>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WRR-P-S202S1-28TB</t>
  </si>
  <si>
    <t>2U Wisenet WAVE Network Video Recorder with 4 Professional licenses, Wisenet WAVE pre-installed, 28TB raw (18TB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</si>
  <si>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WRR-P-S202S1-32TB</t>
  </si>
  <si>
    <t>2U Wisenet WAVE Network Video Recorder with 4 Professional licenses, Wisenet WAVE pre-installed, 32TB raw (22TB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</si>
  <si>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WRR-P-S202S1-40TB</t>
  </si>
  <si>
    <t>2U Wisenet WAVE Network Video Recorder with 4 Professional licenses, Wisenet WAVE pre-installed, 40TB raw (29TB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</si>
  <si>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WRR-P-S202S1-48TB</t>
  </si>
  <si>
    <t>2U Wisenet WAVE Network Video Recorder with 4 Professional licenses, Wisenet WAVE pre-installed, 48TB raw (37TB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</si>
  <si>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WRR-P-S202S1-64TB</t>
  </si>
  <si>
    <t>2U Wisenet WAVE Network Video Recorder with 4 Professional licenses, Wisenet WAVE pre-installed, 64TB raw (44TB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</si>
  <si>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WRR-P-S202S1-80TB</t>
  </si>
  <si>
    <t>2U Wisenet WAVE Network Video Recorder with 4 Professional licenses, Wisenet WAVE pre-installed, 80TB raw (59TB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</si>
  <si>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WRR-P-S202S1-96TB</t>
  </si>
  <si>
    <t>2U Wisenet WAVE Network Video Recorder with 4 Professional licenses, Wisenet WAVE pre-installed, 96TB raw (74TB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</si>
  <si>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WRR-P-S202S1-108TB</t>
  </si>
  <si>
    <t>2U Wisenet WAVE Network Video Recorder with 4 Professional licenses, Wisenet WAVE pre-installed, 108TB raw (78TB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</si>
  <si>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WRR-P-S202S1-120TB</t>
  </si>
  <si>
    <t>2U Wisenet WAVE Network Video Recorder with 4 Professional licenses, Wisenet WAVE pre-installed, 120TB raw (89TB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</si>
  <si>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WRR-P-S202S1-132TB</t>
  </si>
  <si>
    <t>2U Wisenet WAVE Network Video Recorder with 4 Professional licenses, Wisenet WAVE pre-installed, 132TB raw (100TB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</si>
  <si>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WRR-P-S202S1-144TB</t>
  </si>
  <si>
    <t>2U Wisenet WAVE Network Video Recorder with 4 Professional licenses, Wisenet WAVE pre-installed, 144TB raw (111TB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</si>
  <si>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WRR-P-S202S1-156TB</t>
  </si>
  <si>
    <t>2U Wisenet WAVE Network Video Recorder with 4 Professional licenses, Wisenet WAVE pre-installed, 156TB raw (120TB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</si>
  <si>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WRR-P-S202S1-176TB</t>
  </si>
  <si>
    <t>2U Wisenet WAVE Network Video Recorder with 4 Professional licenses, Wisenet WAVE pre-installed, 176TB raw (131TB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</si>
  <si>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WRR-P-S202S1-192TB</t>
  </si>
  <si>
    <t>2U Wisenet WAVE Network Video Recorder with 4 Professional licenses, Wisenet WAVE pre-installed, 192TB raw (145TB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</si>
  <si>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WRR-P-S202S1-208TB</t>
  </si>
  <si>
    <t>2U Wisenet WAVE Network Video Recorder with 4 Professional licenses, Wisenet WAVE pre-installed, 208TB raw (160TB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</si>
  <si>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WRR-P-S202S1-224TB</t>
  </si>
  <si>
    <t>2U Wisenet WAVE Network Video Recorder with 4 Professional licenses, Wisenet WAVE pre-installed, 224TB raw (174TB usable after disk formatting &amp; RAID 6 configuration), 470 Mbps recording B/W, 14 HDD Bay (3.5"), Intel Xeon, 16GB RAM, Dual 240GB SSD OS drives (RAID 1), Windows Server 2019 Standard, Support RAID 0/1/5/6 + 8GB NV cache, Nvidia GPU, MiniDP output, VGA output, Quad GbE NICs, IPMI, Redundant 750W power supplies, Keyboard and mouse included, Rail kit included</t>
  </si>
  <si>
    <t>WRR-P-S206S-256TB</t>
  </si>
  <si>
    <t>2U Wisenet WAVE Network Video Recorder with 4 Professional licenses, Wisenet WAVE pre-installed, 256TB raw (203TB usable after disk formatting &amp; RAID 6 configuration), 470 Mbps recording B/W, 26 HDD Bay (3.5"), Dual Intel Xeon, 32GB RAM, Dual 240GB SSD OS drives (RAID 1), Windows Server 2019 Standard, Support RAID 0/1/5/6 + 8GB NV cache, Nvidia GPU, MiniDP output, VGA output, Quad GbE NICs, Dual 10Gbe SFP+,  IPMI, Redundant 1100W power supplies, Keyboard and mouse included, Rail kit included</t>
  </si>
  <si>
    <t>WRR-P-S206S-288TB</t>
  </si>
  <si>
    <t>2U Wisenet WAVE Network Video Recorder with 4 Professional licenses, Wisenet WAVE pre-installed, 288TB raw (232TB usable after disk formatting &amp; RAID 6 configuration), 470 Mbps recording B/W, 26 HDD Bay (3.5"), Dual Intel Xeon, 32GB RAM, Dual 240GB SSD OS drives (RAID 1), Windows Server 2019 Standard, Support RAID 0/1/5/6 + 8GB NV cache, Nvidia GPU, MiniDP output, VGA output, Quad GbE NICs, Dual 10Gbe SFP+,  IPMI, Redundant 1100W power supplies, Keyboard and mouse included, Rail kit included</t>
  </si>
  <si>
    <t>WRR-P-S206S-320TB</t>
  </si>
  <si>
    <t>2U Wisenet WAVE Network Video Recorder with 4 Professional licenses, Wisenet WAVE pre-installed, 320TB raw (262TB usable after disk formatting &amp; RAID 6 configuration), 470 Mbps recording B/W, 26 HDD Bay (3.5"), Dual Intel Xeon, 32GB RAM, Dual 240GB SSD OS drives (RAID 1), Windows Server 2019 Standard, Support RAID 0/1/5/6 + 8GB NV cache, Nvidia GPU, MiniDP output, VGA output, Quad GbE NICs, Dual 10Gbe SFP+,  IPMI, Redundant 1100W power supplies, Keyboard and mouse included, Rail kit included</t>
  </si>
  <si>
    <t>WRR-P-S206S-352TB</t>
  </si>
  <si>
    <t>2U Wisenet WAVE Network Video Recorder with 4 Professional licenses, Wisenet WAVE pre-installed, 352TB raw (291TB usable after disk formatting &amp; RAID 6 configuration), 470 Mbps recording B/W, 26 HDD Bay (3.5"), Dual Intel Xeon, 32GB RAM, Dual 240GB SSD OS drives (RAID 1), Windows Server 2019 Standard, Support RAID 0/1/5/6 + 8GB NV cache, Nvidia GPU, MiniDP output, VGA output, Quad GbE NICs, Dual 10Gbe SFP+,  IPMI, Redundant 1100W power supplies, Keyboard and mouse included, Rail kit included</t>
  </si>
  <si>
    <t>WRR-P-S206S-384TB</t>
  </si>
  <si>
    <t>2U Wisenet WAVE Network Video Recorder with 4 Professional licenses, Wisenet WAVE pre-installed, 384TB raw (320TB usable after disk formatting &amp; RAID 6 configuration), 470 Mbps recording B/W, 26 HDD Bay (3.5"), Dual Intel Xeon, 32GB RAM, Dual 240GB SSD OS drives (RAID 1), Windows Server 2019 Standard, Support RAID 0/1/5/6 + 8GB NV cache, Nvidia GPU, MiniDP output, VGA output, Quad GbE NICs, Dual 10Gbe SFP+,  IPMI, Redundant 1100W power supplies, Keyboard and mouse included, Rail kit included</t>
  </si>
  <si>
    <t>WRR-P-S206S-416TB</t>
  </si>
  <si>
    <t>2U Wisenet WAVE Network Video Recorder with 4 Professional licenses, Wisenet WAVE pre-installed, 416TB raw (349TB usable after disk formatting &amp; RAID 6 configuration), 470 Mbps recording B/W, 26 HDD Bay (3.5"), Dual Intel Xeon, 32GB RAM, Dual 240GB SSD OS drives (RAID 1), Windows Server 2019 Standard, Support RAID 0/1/5/6 + 8GB NV cache, Nvidia GPU, MiniDP output, VGA output, Quad GbE NICs, Dual 10Gbe SFP+,  IPMI, Redundant 1100W power supplies, Keyboard and mouse included, Rail kit included</t>
  </si>
  <si>
    <t>WWT-P-3201L</t>
  </si>
  <si>
    <t>WAVE Client (Linux OS)</t>
  </si>
  <si>
    <t>Small form factor Wisenet WAVE  Client Workstation for 2 monitor output, Wisenet WAVE pre-installed, (10th Gen) Intel Core i3, 8GB RAM, 256 SSD OS Drive, Ubuntu Linux 18.04 LTS, Nvidia Quadro P400 GPU w/ (3) Mini DisplayPort output, Single GbE NIC, (2) MiniDisplayPort to HDMI adapters included, Keyboard and mouse included</t>
  </si>
  <si>
    <t>WWT-P-7401L</t>
  </si>
  <si>
    <t>Small form factor Wisenet WAVE  Client Workstation for 4 monitor output, Wisenet WAVE pre-installed, (10th Gen) Intel Core i7, 16GB RAM, 256 SSD OS Drive, Ubuntu Linux 18.04 LTS, Nvidia Quadro P620 GPU w/ (4) Mini DisplayPort output, Single GbE NIC, (4) MiniDisplayPort to HDMI adapters included, Keyboard and mouse included</t>
  </si>
  <si>
    <t>WRT-P-3101L-4TB</t>
  </si>
  <si>
    <t>WAVE Recording Server (Linux OS)</t>
  </si>
  <si>
    <t>Mini-tower form factor Wisenet WAVE Network Video Recorder with 4 Professional licenses, Wisenet WAVE pre-installed, 4TB raw, 170 Mbps recording B/W, (1) 3.5" HDD, (10th Gen) Intel Core i3, 8GB RAM, 256 GB SSD OS Drive, Ubuntu Linux 18.04 LTS, (2) DisplayPort output, (1) DisplayPort to HDMI adapter included, Dual GbE NICs, Single 550W power supply, Keyboard and mouse included</t>
  </si>
  <si>
    <t>WRT-P-3101L-8TB</t>
  </si>
  <si>
    <t>Mini-tower form factor Wisenet WAVE Network Video Recorder with 4 Professional licenses, Wisenet WAVE pre-installed, 8TB raw, 170 Mbps recording B/W, (2) 3.5" HDD, (10th Gen) Intel Core i3, 8GB RAM, 256 GB SSD OS Drive, Ubuntu Linux 18.04 LTS, (2) DisplayPort output, (1) DisplayPort to HDMI adapter included, Dual GbE NICs, Single 550W power supply, Keyboard and mouse included</t>
  </si>
  <si>
    <t>WRT-P-3101L-12TB</t>
  </si>
  <si>
    <t>Mini-tower form factor Wisenet WAVE Network Video Recorder with 4 Professional licenses, Wisenet WAVE pre-installed, 12TB raw, 170 Mbps recording B/W, (3) 3.5" HDD, (10th Gen) Intel Core i3, 8GB RAM, 256 GB SSD OS Drive, Ubuntu Linux 18.04 LTS, (2) DisplayPort output, (1) DisplayPort to HDMI adapter included, Dual GbE NICs, Single 550W power supply, Keyboard and mouse included</t>
  </si>
  <si>
    <t>WRT-P-3101L-16TB</t>
  </si>
  <si>
    <t>Mini-tower form factor Wisenet WAVE Network Video Recorder with 4 Professional licenses, Wisenet WAVE pre-installed, 16TB raw, 170 Mbps recording B/W, (2) 3.5" HDD, (10th Gen) Intel Core i3, 8GB RAM, 256 GB SSD OS Drive, Ubuntu Linux 18.04 LTS, (2) DisplayPort output, (1) DisplayPort to HDMI adapter included, Dual GbE NICs, Single 550W power supply, Keyboard and mouse included</t>
  </si>
  <si>
    <t>WRT-P-5201L-4TB</t>
  </si>
  <si>
    <t>Mini-tower form factor Wisenet WAVE Network Video Recorder with 4 Professional licenses, Wisenet WAVE pre-installed, 4TB raw, 470 Mbps recording B/W, (1) 3.5" HDD, (10th Gen) Intel Core i5, 16GB RAM, 256 GB SSD OS Drive, Ubuntu Linux 18.04 LTS, (2) DisplayPort output, (1) DisplayPort to HDMI adapter included, Dual GbE NICs, Single 550W power supply, Keyboard and mouse included</t>
  </si>
  <si>
    <t>WRT-P-5201L-8TB</t>
  </si>
  <si>
    <t>Mini-tower form factor Wisenet WAVE Network Video Recorder with 4 Professional licenses, Wisenet WAVE pre-installed, 8TB raw, 470 Mbps recording B/W, (2) 3.5" HDD, (10th Gen) Intel Core i5, 16GB RAM, 256 GB SSD OS Drive, Ubuntu Linux 18.04 LTS, (2) DisplayPort output, (1) DisplayPort to HDMI adapter included, Dual GbE NICs, Single 550W power supply, Keyboard and mouse included</t>
  </si>
  <si>
    <t>WRT-P-5201L-12TB</t>
  </si>
  <si>
    <t>Mini-tower form factor Wisenet WAVE Network Video Recorder with 4 Professional licenses, Wisenet WAVE pre-installed, 12TB raw, 470 Mbps recording B/W, (3) 3.5" HDD, (10th Gen) Intel Core i5, 16GB RAM, 256 GB SSD OS Drive, Ubuntu Linux 18.04 LTS, (2) DisplayPort output, (1) DisplayPort to HDMI adapter included, Dual GbE NICs, Single 550W power supply, Keyboard and mouse included</t>
  </si>
  <si>
    <t>WRT-P-5201L-16TB</t>
  </si>
  <si>
    <t>Mini-tower form factor Wisenet WAVE Network Video Recorder with 4 Professional licenses, Wisenet WAVE pre-installed, 16TB raw, 470 Mbps recording B/W, (2) 3.5" HDD, (10th Gen) Intel Core i5, 16GB RAM, 256 GB SSD OS Drive, Ubuntu Linux 18.04 LTS, (2) DisplayPort output, (1) DisplayPort to HDMI adapter included, Dual GbE NICs, Single 550W power supply, Keyboard and mouse included</t>
  </si>
  <si>
    <t>WRT-P-5201L-20TB</t>
  </si>
  <si>
    <t>Mini-tower form factor Wisenet WAVE Network Video Recorder with 4 Professional licenses, Wisenet WAVE pre-installed, 20TB raw, 470 Mbps recording B/W, (2) 3.5" HDD, (10th Gen) Intel Core i5, 16GB RAM, 256 GB SSD OS Drive, Ubuntu Linux 18.04 LTS, (2) DisplayPort output, (1) DisplayPort to HDMI adapter included, Dual GbE NICs, Single 550W power supply, Keyboard and mouse included</t>
  </si>
  <si>
    <t>WRT-P-5201L-24TB</t>
  </si>
  <si>
    <t>Mini-tower form factor Wisenet WAVE Network Video Recorder with 4 Professional licenses, Wisenet WAVE pre-installed, 24TB raw, 470 Mbps recording B/W, (3) 3.5" HDD, (10th Gen) Intel Core i5, 16GB RAM, 256 GB SSD OS Drive, Ubuntu Linux 18.04 LTS, (2) DisplayPort output, (1) DisplayPort to HDMI adapter included, Dual GbE NICs, Single 550W power supply, Keyboard and mouse included</t>
  </si>
  <si>
    <t>WRT-P-5201L-36TB</t>
  </si>
  <si>
    <t>Mini-tower form factor Wisenet WAVE Network Video Recorder with 4 Professional licenses, Wisenet WAVE pre-installed, 36TB raw, 470 Mbps recording B/W, (3) 3.5" HDD, (10th Gen) Intel Core i5, 16GB RAM, 256 GB SSD OS Drive, Ubuntu Linux 18.04 LTS, (2) DisplayPort output, (1) DisplayPort to HDMI adapter included, Dual GbE NICs, Single 550W power supply, Keyboard and mouse included</t>
  </si>
  <si>
    <t>WRR-P-E200L2-8TB</t>
  </si>
  <si>
    <t>1U Wisenet WAVE Network Video Recorder with 4 Professional licenses, Wisenet WAVE pre-installed, 8TB raw (7TB usable after disk formatting &amp; JBOD configuration), 470 Mbps recording B/W, 4 HDD Bay (3.5" with up to 3 hot plug drives), Intel Xeon, 16GB RAM, 480GB SSD OS drive, Ubuntu Linux 18.04 LTS, Nvidia GPU, MiniDP output, VGA output, Dual GbE NICs, IPMI, Single 250W power supply, Keyboard and mouse included, Rail kit included</t>
  </si>
  <si>
    <t>WRR-P-E200L2-12TB</t>
  </si>
  <si>
    <t>1U Wisenet WAVE Network Video Recorder with 4 Professional licenses, Wisenet WAVE pre-installed, 12TB raw (11TB usable after disk formatting &amp; JBOD configuration), 470 Mbps recording B/W, 4 HDD Bay (3.5" with up to 3 hot plug drives), Intel Xeon, 16GB RAM, 480GB SSD OS drive, Ubuntu Linux 18.04 LTS, Nvidia GPU, MiniDP output, VGA output, Dual GbE NICs, IPMI, Single 250W power supply, Keyboard and mouse included, Rail kit included</t>
  </si>
  <si>
    <t>WRR-P-E200L2-16TB</t>
  </si>
  <si>
    <t>1U Wisenet WAVE Network Video Recorder with 4 Professional licenses, Wisenet WAVE pre-installed, 16TB raw (14TB usable after disk formatting &amp; JBOD configuration), 470 Mbps recording B/W, 4 HDD Bay (3.5" with up to 3 hot plug drives), Intel Xeon, 16GB RAM, 480GB SSD OS drive, Ubuntu Linux 18.04 LTS, Nvidia GPU, MiniDP output, VGA output, Dual GbE NICs, IPMI, Single 250W power supply, Keyboard and mouse included, Rail kit included</t>
  </si>
  <si>
    <t>WRR-P-E200L2-24TB</t>
  </si>
  <si>
    <t>1U Wisenet WAVE Network Video Recorder with 4 Professional licenses, Wisenet WAVE pre-installed, 24TB raw (22TB usable after disk formatting &amp; JBOD configuration), 470 Mbps recording B/W, 4 HDD Bay (3.5" with up to 3 hot plug drives), Intel Xeon, 16GB RAM, 480GB SSD OS drive, Ubuntu Linux 18.04 LTS, Nvidia GPU, MiniDP output, VGA output, Dual GbE NICs, IPMI, Single 250W power supply, Keyboard and mouse included, Rail kit included</t>
  </si>
  <si>
    <t>WRR-P-E200L2-28TB</t>
  </si>
  <si>
    <t>1U Wisenet WAVE Network Video Recorder with 4 Professional licenses, Wisenet WAVE pre-installed, 28TB raw (26TB usable after disk formatting &amp; JBOD configuration), 470 Mbps recording B/W, 4 HDD Bay (3.5" with up to 3 hot plug drives), Intel Xeon, 16GB RAM, 480GB SSD OS drive, Ubuntu Linux 18.04 LTS, Nvidia GPU, MiniDP output, VGA output, Dual GbE NICs, IPMI, Single 250W power supply, Keyboard and mouse included, Rail kit included</t>
  </si>
  <si>
    <t>WRR-P-E200L2-36TB</t>
  </si>
  <si>
    <t>1U Wisenet WAVE Network Video Recorder with 4 Professional licenses, Wisenet WAVE pre-installed, 36TB raw (33TB usable after disk formatting &amp; JBOD configuration), 470 Mbps recording B/W, 4 HDD Bay (3.5" with up to 3 hot plug drives), Intel Xeon, 16GB RAM, 480GB SSD OS drive, Ubuntu Linux 18.04 LTS, Nvidia GPU, MiniDP output, VGA output, Dual GbE NICs, IPMI, Single 250W power supply, Keyboard and mouse included, Rail kit included</t>
  </si>
  <si>
    <t>WRR-P-E200L2-48TB</t>
  </si>
  <si>
    <t>1U Wisenet WAVE Network Video Recorder with 4 Professional licenses, Wisenet WAVE pre-installed, 48TB raw (39TB usable after disk formatting &amp; JBOD configuration), 470 Mbps recording B/W, 4 HDD Bay (3.5" with up to 3 hot plug drives), Intel Xeon, 16GB RAM, 480GB SSD OS drive, Ubuntu Linux 18.04 LTS, Nvidia GPU, MiniDP output, VGA output, Dual GbE NICs, IPMI, Single 250W power supply, Keyboard and mouse included, Rail kit included</t>
  </si>
  <si>
    <t>WRR-P-S202L1-16TB</t>
  </si>
  <si>
    <t>2U Wisenet WAVE Network Video Recorder with 4 Professional licenses, Wisenet WAVE pre-installed, 16TB raw (7TB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</si>
  <si>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WRR-P-S202L1-20TB</t>
  </si>
  <si>
    <t>2U Wisenet WAVE Network Video Recorder with 4 Professional licenses, Wisenet WAVE pre-installed, 20TB raw (11TB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</si>
  <si>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WRR-P-S202L1-24TB</t>
  </si>
  <si>
    <t>2U Wisenet WAVE Network Video Recorder with 4 Professional licenses, Wisenet WAVE pre-installed, 24TB raw (14TB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</si>
  <si>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WRR-P-S202L1-28TB</t>
  </si>
  <si>
    <t>2U Wisenet WAVE Network Video Recorder with 4 Professional licenses, Wisenet WAVE pre-installed, 28TB raw (18TB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</si>
  <si>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WRR-P-S202L1-32TB</t>
  </si>
  <si>
    <t>2U Wisenet WAVE Network Video Recorder with 4 Professional licenses, Wisenet WAVE pre-installed, 32TB raw (22TB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</si>
  <si>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WRR-P-S202L1-40TB</t>
  </si>
  <si>
    <t>2U Wisenet WAVE Network Video Recorder with 4 Professional licenses, Wisenet WAVE pre-installed, 40TB raw (29TB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</si>
  <si>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WRR-P-S202L1-48TB</t>
  </si>
  <si>
    <t>2U Wisenet WAVE Network Video Recorder with 4 Professional licenses, Wisenet WAVE pre-installed, 48TB raw (37TB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</si>
  <si>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WRR-P-S202L1-64TB</t>
  </si>
  <si>
    <t>2U Wisenet WAVE Network Video Recorder with 4 Professional licenses, Wisenet WAVE pre-installed, 64TB raw (44TB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</si>
  <si>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WRR-P-S202L1-80TB</t>
  </si>
  <si>
    <t>2U Wisenet WAVE Network Video Recorder with 4 Professional licenses, Wisenet WAVE pre-installed, 80TB raw (59TB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</si>
  <si>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WRR-P-S202L1-96TB</t>
  </si>
  <si>
    <t>2U Wisenet WAVE Network Video Recorder with 4 Professional licenses, Wisenet WAVE pre-installed, 96TB raw (74TB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</si>
  <si>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WRR-P-S202L1-108TB</t>
  </si>
  <si>
    <t>2U Wisenet WAVE Network Video Recorder with 4 Professional licenses, Wisenet WAVE pre-installed, 108TB raw (78TB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</si>
  <si>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WRR-P-S202L1-120TB</t>
  </si>
  <si>
    <t>2U Wisenet WAVE Network Video Recorder with 4 Professional licenses, Wisenet WAVE pre-installed, 120TB raw (89TB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</si>
  <si>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WRR-P-S202L1-132TB</t>
  </si>
  <si>
    <t>2U Wisenet WAVE Network Video Recorder with 4 Professional licenses, Wisenet WAVE pre-installed, 132TB raw (100TB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</si>
  <si>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WRR-P-S202L1-144TB</t>
  </si>
  <si>
    <t>2U Wisenet WAVE Network Video Recorder with 4 Professional licenses, Wisenet WAVE pre-installed, 144TB raw (111TB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</si>
  <si>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WAVE- Appliance</t>
  </si>
  <si>
    <t>WRR-Q-A200W-8TB</t>
  </si>
  <si>
    <t>2U Wisenet WAVE Network Video Recorder with 4 Professional licenses, Wisenet WAVE pre-installed, 8TB raw (7TB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</si>
  <si>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WRR-Q-A200W-12TB</t>
  </si>
  <si>
    <t>2U Wisenet WAVE Network Video Recorder with 4 Professional licenses, Wisenet WAVE pre-installed, 12TB raw (11TB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</si>
  <si>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WRR-Q-A200W-16TB</t>
  </si>
  <si>
    <t>2U Wisenet WAVE Network Video Recorder with 4 Professional licenses, Wisenet WAVE pre-installed, 16TB raw (14TB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</si>
  <si>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WRR-Q-A200W-20TB</t>
  </si>
  <si>
    <t>2U Wisenet WAVE Network Video Recorder with 4 Professional licenses, Wisenet WAVE pre-installed, 20TB raw (18TB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</si>
  <si>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WRR-Q-A200W-24TB</t>
  </si>
  <si>
    <t>2U Wisenet WAVE Network Video Recorder with 4 Professional licenses, Wisenet WAVE pre-installed, 24TB raw (22TB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</si>
  <si>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WRR-Q-A200W-28TB</t>
  </si>
  <si>
    <t>2U Wisenet WAVE Network Video Recorder with 4 Professional licenses, Wisenet WAVE pre-installed, 28TB raw (26TB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</si>
  <si>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WRR-Q-A200W-36TB</t>
  </si>
  <si>
    <t>2U Wisenet WAVE Network Video Recorder with 4 Professional licenses, Wisenet WAVE pre-installed, 36TB raw (33TB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</si>
  <si>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WRR-Q-A200W-48TB</t>
  </si>
  <si>
    <t>2U Wisenet WAVE Network Video Recorder with 4 Professional licenses, Wisenet WAVE pre-installed, 48TB raw (44TB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</si>
  <si>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WRR-Q-A200W-60TB</t>
  </si>
  <si>
    <t>2U Wisenet WAVE Network Video Recorder with 4 Professional licenses, Wisenet WAVE pre-installed, 60TB raw (55TB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</si>
  <si>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WRR-Q-A200W-72TB</t>
  </si>
  <si>
    <t>2U Wisenet WAVE Network Video Recorder with 4 Professional licenses, Wisenet WAVE pre-installed, 72TB raw (67TB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</si>
  <si>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WRR-Q-A200W-84TB</t>
  </si>
  <si>
    <t>2U Wisenet WAVE Network Video Recorder with 4 Professional licenses, Wisenet WAVE pre-installed, 84TB raw (78TB usable after disk formatting &amp; JBOD configuration), 470 Mbps recording B/W, 8 HDD Bay  (3.5" with up to 7 hot plug storage drives), AMD EPYC, 8GB RAM, 480GB SSD OS drive, Windows 10 IoT Enterprise, Nvidia GPU, MiniDP output, VGA output, Dual GbE NICs, IPMI, 750W power supply, Keyboard and mouse included, Rail kit included</t>
  </si>
  <si>
    <t>WRR-Q-A201W-12TB</t>
  </si>
  <si>
    <t>2U Wisenet WAVE Network Video Recorder with 4 Professional licenses, Wisenet WAVE pre-installed, 12TB raw (7TB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</si>
  <si>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WRR-Q-A201W-16TB</t>
  </si>
  <si>
    <t>2U Wisenet WAVE Network Video Recorder with 4 Professional licenses, Wisenet WAVE pre-installed, 16TB raw (11TB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</si>
  <si>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WRR-Q-A201W-20TB</t>
  </si>
  <si>
    <t>2U Wisenet WAVE Network Video Recorder with 4 Professional licenses, Wisenet WAVE pre-installed, 20TB raw (14TB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</si>
  <si>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WRR-Q-A201W-24TB</t>
  </si>
  <si>
    <t>2U Wisenet WAVE Network Video Recorder with 4 Professional licenses, Wisenet WAVE pre-installed, 24TB raw (18TB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</si>
  <si>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WRR-Q-A201W-32TB</t>
  </si>
  <si>
    <t>2U Wisenet WAVE Network Video Recorder with 4 Professional licenses, Wisenet WAVE pre-installed, 32TB raw (22TB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</si>
  <si>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WRR-Q-A201W-40TB</t>
  </si>
  <si>
    <t>2U Wisenet WAVE Network Video Recorder with 4 Professional licenses, Wisenet WAVE pre-installed, 40TB raw (29TB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</si>
  <si>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WRR-Q-A201W-48TB</t>
  </si>
  <si>
    <t>2U Wisenet WAVE Network Video Recorder with 4 Professional licenses, Wisenet WAVE pre-installed, 48TB raw (37TB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</si>
  <si>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WRR-Q-A201W-56TB</t>
  </si>
  <si>
    <t>2U Wisenet WAVE Network Video Recorder with 4 Professional licenses, Wisenet WAVE pre-installed, 56TB raw (44TB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</si>
  <si>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WRR-Q-A201W-64TB</t>
  </si>
  <si>
    <t>2U Wisenet WAVE Network Video Recorder with 4 Professional licenses, Wisenet WAVE pre-installed, 64TB raw (52TB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</si>
  <si>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WRR-Q-A201W-72TB</t>
  </si>
  <si>
    <t>2U Wisenet WAVE Network Video Recorder with 4 Professional licenses, Wisenet WAVE pre-installed, 72TB raw (59TB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</si>
  <si>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WRR-Q-A201W-80TB</t>
  </si>
  <si>
    <t>2U Wisenet WAVE Network Video Recorder with 4 Professional licenses, Wisenet WAVE pre-installed, 80TB raw (67TB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</si>
  <si>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WRR-Q-A201W-96TB</t>
  </si>
  <si>
    <t>2U Wisenet WAVE Network Video Recorder with 4 Professional licenses, Wisenet WAVE pre-installed, 96TB raw (78TB usable after disk formatting &amp; RAID 5 configuration), 470 Mbps recording B/W, 12 HDD Bay (3.5" with up to 10 hot plug storage drives), AMD EPYC, 16GB RAM, Dual 480GB SSD OS drives (RAID 1), Windows 10 IoT Enterprise, Support RAID 0/1/5/6 + 2GB cache, Nvidia GPU, MiniDP output, VGA output, Dual GbE NICs, IPMI, Redundant 750W power supplies, Keyboard and mouse included, Rail kit included</t>
  </si>
  <si>
    <t>Storage - Network</t>
  </si>
  <si>
    <t>VER-CSTORE15-40TB</t>
  </si>
  <si>
    <r>
      <t>Veracity Coldstore 3U, 40TB</t>
    </r>
    <r>
      <rPr>
        <sz val="12"/>
        <color indexed="8"/>
        <rFont val="Arial"/>
        <family val="2"/>
      </rPr>
      <t> </t>
    </r>
  </si>
  <si>
    <t>Veracity Coldstore 3U, 400mbps, L.A.I.D with SFS disk filing system, requires WAVE Server (not included) to operate, 15 internal SATA HDD bays, 40TB raw (effective: 32TB Normal COLDSTORE mode)</t>
  </si>
  <si>
    <t>VER-CSTORE15-48TB</t>
  </si>
  <si>
    <r>
      <t> </t>
    </r>
    <r>
      <rPr>
        <sz val="12"/>
        <color indexed="8"/>
        <rFont val="Arial"/>
        <family val="2"/>
      </rPr>
      <t>Veracity Coldstore 3U, 48TB</t>
    </r>
  </si>
  <si>
    <r>
      <t> </t>
    </r>
    <r>
      <rPr>
        <sz val="12"/>
        <color indexed="8"/>
        <rFont val="Arial"/>
        <family val="2"/>
      </rPr>
      <t>Veracity Coldstore 3U, 400mbps, L.A.I.D with SFS disk filing system, requires WAVE Server (not included) to operate, 15 internal SATA HDD bays, 48TB raw (effective: 40TB Normal COLDSTORE mode)</t>
    </r>
  </si>
  <si>
    <t>VER-CSTORE15-56TB</t>
  </si>
  <si>
    <r>
      <t>Veracity Coldstore 3U, 56TB</t>
    </r>
    <r>
      <rPr>
        <sz val="12"/>
        <color indexed="8"/>
        <rFont val="Arial"/>
        <family val="2"/>
      </rPr>
      <t> </t>
    </r>
  </si>
  <si>
    <r>
      <t> </t>
    </r>
    <r>
      <rPr>
        <sz val="12"/>
        <color indexed="8"/>
        <rFont val="Arial"/>
        <family val="2"/>
      </rPr>
      <t>Veracity Coldstore 3U, 400mbps, L.A.I.D with SFS disk filing system, requires WAVE Server (not included) to operate, 15 internal SATA HDD bays, 56TB raw (effective: 48TB Normal COLDSTORE mode)</t>
    </r>
  </si>
  <si>
    <t>VER-CSTORE15-64TB</t>
  </si>
  <si>
    <r>
      <t>Veracity Coldstore 3U, 64TB</t>
    </r>
    <r>
      <rPr>
        <sz val="12"/>
        <color indexed="8"/>
        <rFont val="Arial"/>
        <family val="2"/>
      </rPr>
      <t> </t>
    </r>
  </si>
  <si>
    <r>
      <t> </t>
    </r>
    <r>
      <rPr>
        <sz val="12"/>
        <color indexed="8"/>
        <rFont val="Arial"/>
        <family val="2"/>
      </rPr>
      <t>Veracity Coldstore 3U, 400mbps, L.A.I.D with SFS disk filing system, requires WAVE Server (not included) to operate, 15 internal SATA HDD bays, 64TB raw (effective: 56TB Normal COLDSTORE mode)</t>
    </r>
  </si>
  <si>
    <t>VER-CSTORE15-72TB</t>
  </si>
  <si>
    <r>
      <t>Veracity Coldstore 3U, 72TB</t>
    </r>
    <r>
      <rPr>
        <sz val="12"/>
        <color indexed="8"/>
        <rFont val="Arial"/>
        <family val="2"/>
      </rPr>
      <t> </t>
    </r>
  </si>
  <si>
    <r>
      <t> </t>
    </r>
    <r>
      <rPr>
        <sz val="12"/>
        <color indexed="8"/>
        <rFont val="Arial"/>
        <family val="2"/>
      </rPr>
      <t>Veracity Coldstore 3U, 400mbps, L.A.I.D with SFS disk filing system, requires WAVE Server (not included) to operate, 15 internal SATA HDD bays, 72TB raw (effective: 64TB Normal COLDSTORE mode)</t>
    </r>
  </si>
  <si>
    <t>VER-CSTORE15-80TB</t>
  </si>
  <si>
    <r>
      <t>Veracity Coldstore 3U, 80TB</t>
    </r>
    <r>
      <rPr>
        <sz val="12"/>
        <color indexed="8"/>
        <rFont val="Arial"/>
        <family val="2"/>
      </rPr>
      <t> </t>
    </r>
  </si>
  <si>
    <r>
      <t> </t>
    </r>
    <r>
      <rPr>
        <sz val="12"/>
        <color indexed="8"/>
        <rFont val="Arial"/>
        <family val="2"/>
      </rPr>
      <t>Veracity Coldstore 3U, 400mbps, L.A.I.D with SFS disk filing system, requires WAVE Server (not included) to operate, 15 internal SATA HDD bays, 80TB raw (effective: 72TB Normal COLDSTORE mode)</t>
    </r>
  </si>
  <si>
    <t>VER-CSTORE15-88TB</t>
  </si>
  <si>
    <r>
      <t>Veracity Coldstore 3U, 88TB</t>
    </r>
    <r>
      <rPr>
        <sz val="12"/>
        <color indexed="8"/>
        <rFont val="Arial"/>
        <family val="2"/>
      </rPr>
      <t> </t>
    </r>
  </si>
  <si>
    <r>
      <t> </t>
    </r>
    <r>
      <rPr>
        <sz val="12"/>
        <color indexed="8"/>
        <rFont val="Arial"/>
        <family val="2"/>
      </rPr>
      <t>Veracity Coldstore 3U, 400mbps, L.A.I.D with SFS disk filing system, requires WAVE Server (not included) to operate, 15 internal SATA HDD bays, 88TB raw (effective: 80TB Normal COLDSTORE mode)</t>
    </r>
  </si>
  <si>
    <t>VER-CSTORE15-96TB</t>
  </si>
  <si>
    <r>
      <t>Veracity Coldstore 3U, 96TB</t>
    </r>
    <r>
      <rPr>
        <sz val="12"/>
        <color indexed="8"/>
        <rFont val="Arial"/>
        <family val="2"/>
      </rPr>
      <t> </t>
    </r>
  </si>
  <si>
    <r>
      <t> </t>
    </r>
    <r>
      <rPr>
        <sz val="12"/>
        <color indexed="8"/>
        <rFont val="Arial"/>
        <family val="2"/>
      </rPr>
      <t>Veracity Coldstore 3U, 400mbps, L.A.I.D with SFS disk filing system, requires WAVE Server (not included) to operate, 15 internal SATA HDD bays, 96TB raw (effective: 88TB Normal COLDSTORE mode)</t>
    </r>
  </si>
  <si>
    <t>VER-CSTORE15-104TB</t>
  </si>
  <si>
    <t>Veracity Coldstore 3U, 104TB</t>
  </si>
  <si>
    <r>
      <t> </t>
    </r>
    <r>
      <rPr>
        <sz val="12"/>
        <color indexed="8"/>
        <rFont val="Arial"/>
        <family val="2"/>
      </rPr>
      <t>Veracity Coldstore 3U, 400mbps, L.A.I.D with SFS disk filing system, requires WAVE Server (not included) to operate, 15 internal SATA HDD bays, 104TB raw (effective: 96TB Normal COLDSTORE mode)</t>
    </r>
  </si>
  <si>
    <t>VER-CSTORE15-112TB</t>
  </si>
  <si>
    <t>Veracity Coldstore 3U, 112TB</t>
  </si>
  <si>
    <r>
      <t> </t>
    </r>
    <r>
      <rPr>
        <sz val="12"/>
        <color indexed="8"/>
        <rFont val="Arial"/>
        <family val="2"/>
      </rPr>
      <t>Veracity Coldstore 3U, 400mbps, L.A.I.D with SFS disk filing system, requires WAVE Server (not included) to operate, 15 internal SATA HDD bays, 112TB raw (effective: 104TB Normal COLDSTORE mode)</t>
    </r>
  </si>
  <si>
    <t>VER-CSTORE15-120TB</t>
  </si>
  <si>
    <t>Veracity Coldstore 3U, 120TB</t>
  </si>
  <si>
    <r>
      <t> </t>
    </r>
    <r>
      <rPr>
        <sz val="12"/>
        <color indexed="8"/>
        <rFont val="Arial"/>
        <family val="2"/>
      </rPr>
      <t>Veracity Coldstore 3U, 400mbps, L.A.I.D with SFS disk filing system, requires WAVE Server (not included) to operate, 15 internal SATA HDD bays, 120TB raw (effective: 112TB Normal COLDSTORE mode)</t>
    </r>
  </si>
  <si>
    <t>VER-CSTORERAIL</t>
  </si>
  <si>
    <t>Veracity Coldstore 3U Rack Rail</t>
  </si>
  <si>
    <t xml:space="preserve">Veracity Coldstore 3U Rack Rail accessory </t>
  </si>
  <si>
    <t>044701001324</t>
  </si>
  <si>
    <t>VER-CSTORECRDL</t>
  </si>
  <si>
    <t>Veracity Coldstore 3U HDD Cradle</t>
  </si>
  <si>
    <t>Veracity Coldstore 3U HDD cradle</t>
  </si>
  <si>
    <t>044701001355</t>
  </si>
  <si>
    <t>VER-CSTORE15-154TB</t>
  </si>
  <si>
    <r>
      <t>Veracity Coldstore 3U, 154TB</t>
    </r>
    <r>
      <rPr>
        <sz val="12"/>
        <color indexed="8"/>
        <rFont val="Arial"/>
        <family val="2"/>
      </rPr>
      <t> </t>
    </r>
  </si>
  <si>
    <t>Veracity Coldstore 3U, 400mbps, L.A.I.D with SFS disk filing system, requires WAVE Server (not included) to operate, 15 internal SATA HDD bays, 154TB raw (effective: 140TB Normal COLDSTORE mode)</t>
  </si>
  <si>
    <t>VER-CSTORE15-182TB</t>
  </si>
  <si>
    <r>
      <t>Veracity Coldstore 3U, 182TB</t>
    </r>
    <r>
      <rPr>
        <sz val="12"/>
        <color indexed="8"/>
        <rFont val="Arial"/>
        <family val="2"/>
      </rPr>
      <t> </t>
    </r>
  </si>
  <si>
    <t>Veracity Coldstore 3U, 400mbps, L.A.I.D with SFS disk filing system, requires WAVE Server (not included) to operate, 15 internal SATA HDD bays, 182TB raw (effective: 168TB Normal COLDSTORE mode)</t>
  </si>
  <si>
    <t>VER-CSTORE15-210TB</t>
  </si>
  <si>
    <r>
      <t>Veracity Coldstore 3U, 210TB</t>
    </r>
    <r>
      <rPr>
        <sz val="12"/>
        <color indexed="8"/>
        <rFont val="Arial"/>
        <family val="2"/>
      </rPr>
      <t> </t>
    </r>
  </si>
  <si>
    <t>Veracity Coldstore 3U, 400mbps, L.A.I.D with SFS disk filing system, requires WAVE Server (not included) to operate, 15 internal SATA HDD bays, 210TB raw (effective: 196TB Normal COLDSTORE mode)</t>
  </si>
  <si>
    <t>Wisenet SKY</t>
  </si>
  <si>
    <t>(Wisenet SKY products are only available for Wisenet SKY certified partners)</t>
  </si>
  <si>
    <t>Wisenet SKY - Hardware</t>
  </si>
  <si>
    <t>EN-SU301-0</t>
  </si>
  <si>
    <t>Bridge 301</t>
  </si>
  <si>
    <t>Location Setup Fee Bridge 301 (Rack Form Factor)
1MP: 25CH, 4MP: 20CH, Analytics: 5CH, up to 2 days of local video buffering, 1TB HDD, VGA, DVI</t>
  </si>
  <si>
    <t>EN-SU304p-0</t>
  </si>
  <si>
    <t>Bridge 304</t>
  </si>
  <si>
    <t>2 Weeks lead time.
For orders greater than 100, apply 17 Weeks lead time</t>
  </si>
  <si>
    <t>Location Setup Fee Bridge 304+ (Compact and Ruggedized Form Factor)
1MP: 25CH, 4MP: 20CH, Analytics: 5CH, up to 2 days of local video buffering, 1TB SSD, VGA, HDMI</t>
  </si>
  <si>
    <t>EN-SU305-0</t>
  </si>
  <si>
    <t>Bridge 305</t>
  </si>
  <si>
    <t>Location Setup Fee Bridge 305 (Compact and Ruggedized Form Factor with 4 PoE Ports)
1MP: 15CH, 4MP: 12CH, Analytics: 5CH, up to 2 days of local video buffering, 1TB HDD, HDMI, DP, 4PoE ports</t>
  </si>
  <si>
    <t>EN-SU306p-0</t>
  </si>
  <si>
    <t>Bridge 306</t>
  </si>
  <si>
    <t>3 Weeks lead time</t>
  </si>
  <si>
    <t>Location Setup Fee Bridge 306+ (Compact and Ruggedized Form Factor)
1MP: 25CH, 4MP: 20CH, Analytics: 5CH, up to 2 days of local video buffering, 1TB SDD, 2x HDMI</t>
  </si>
  <si>
    <t>EN-SU401-0</t>
  </si>
  <si>
    <t>Bridge 401</t>
  </si>
  <si>
    <t>Location Setup Fee Bridge 401 (Rack Form Factor)
1MP: 42CH, 4MP: 35CH, Analytics: 10CH, up to 2 days of local video buffering, 1TB HDD, VGA, HDMI, DP</t>
  </si>
  <si>
    <t>EN-SU404p-0</t>
  </si>
  <si>
    <t>Bridge 404+</t>
  </si>
  <si>
    <t>Location Setup Fee Bridge 404+ (Compact Form Factor)
1MP: 44CH, 4MP: 35CH, Analytics: 15CH, up to 2 days of local video buffering, 1TB SSD, VGA, HDMI</t>
  </si>
  <si>
    <t>EN-SU501-0</t>
  </si>
  <si>
    <t>Bridge 501</t>
  </si>
  <si>
    <t>Location Setup Fee Bridge 501 (Rack Form Factor)
1MP: 72CH, 4MP: 50CH, Analytics: 10CH, up to 2 days of local video buffering, 1TB HDD, VGA, HDMI, DP</t>
  </si>
  <si>
    <t>EN-BR320-0</t>
  </si>
  <si>
    <t>CMVR 320</t>
  </si>
  <si>
    <t>CMVR 320 with 4TB (Rack Form Factor)
1MP: 25CH, 4MP: 20CH, Analytics: 5CH, 4TB HDD (35 days for 20 cameras @ 1MP), VGA, DVI</t>
  </si>
  <si>
    <t>EN-BR324p-0</t>
  </si>
  <si>
    <t>CMVR 324+</t>
  </si>
  <si>
    <t>CMVR 324+ with 4TB (Compact and Ruggedized Form Factor)
1MP: 12CH, 4MP: 8CH, Analytics: 5CH, 4TB HDD (60 days for 12 cameras @ 1MP), VGA, HDMI</t>
  </si>
  <si>
    <t>EN-BR325-0</t>
  </si>
  <si>
    <t>CMVR 325</t>
  </si>
  <si>
    <t>CMVR 325 with 2TB (Compact and Ruggedized Form Factor with 4 PoE Ports)
1MP: 12CH, 4MP: 8CH, Analytics: 5CH, 2TB HDD (45 days for 8 cameras @ 1MP), HDMI, DP, 4PoE ports</t>
  </si>
  <si>
    <t>EN-BR420-0</t>
  </si>
  <si>
    <t>CMVR 420</t>
  </si>
  <si>
    <t>CMVR 420 with 10TB (Rack Form Factor)
1MP: 42CH, 4MP: 35CH, Analytics: 10CH, 10TB HDD (50 days for 35 camera @ 1MP), VGA, HDMI, DP</t>
  </si>
  <si>
    <t>EN-BR520-0</t>
  </si>
  <si>
    <t>CMVR 520</t>
  </si>
  <si>
    <t>CMVR 520 with 40TB Raid 5 (Enterprise Rack Form Factor)
1MP: 62CH, 4MP: 50CH, Analytics: 20CH, 40TB Raid5 (30 days for 40 cameras @ 4MP), VGA, HDMI, DP</t>
  </si>
  <si>
    <t>EN-BR620-0</t>
  </si>
  <si>
    <t>CMVR 620</t>
  </si>
  <si>
    <t>CMVR 620 with 64TB Raid 5 (Enterprise Rack Form Factor)
1MP: 125CH, 4MP: 100CH, Analytics: 30CH, 64TB Raid5 (30 days for 60 cameras @ 4MP), VGA, HDMI, DP</t>
  </si>
  <si>
    <t>EN-BR820-0</t>
  </si>
  <si>
    <t>CMVR 820</t>
  </si>
  <si>
    <t>CMVR 620 with 64TB Raid 5 (Enterprise Rack Form Factor)
1MP: 195CH, 4MP: 165CH, Analytics: 40CH, 120TB Raid6 (30 days for 130 cameras @ 4MP), VGA, HDMI, DP</t>
  </si>
  <si>
    <t>EN-DS100-0a</t>
  </si>
  <si>
    <t>Local Display Station DS100</t>
  </si>
  <si>
    <t>Local Display Station DS100 (Single Monitor Output)
1080p, HDMI, Throughput 54Mbps, 32CH</t>
  </si>
  <si>
    <t>EN-DS200-0a</t>
  </si>
  <si>
    <t>Local Display Station DS200</t>
  </si>
  <si>
    <t>Local Display Station DS200 (Dual Monitor Output with 4K support)
4K or 2x 1080p, 2x HDMI, Throughput 160Mbps, 64CH</t>
  </si>
  <si>
    <t>EN-SW05m-001</t>
  </si>
  <si>
    <t>Network Switch SW05m</t>
  </si>
  <si>
    <t>Switch SW05m (4 Port Managed PoE+, with 100M Uplink)</t>
  </si>
  <si>
    <t>EN-SW10m-001</t>
  </si>
  <si>
    <t>Network Switch SW10m</t>
  </si>
  <si>
    <t>Switch SW10m (8 Port Managed PoE+, with 2xGig Uplink)</t>
  </si>
  <si>
    <t>EN-SW18m-001</t>
  </si>
  <si>
    <t>Network Switch SW18m</t>
  </si>
  <si>
    <t>Switch SW18m (16 Port Managed PoE+, with 2xGig Uplink)</t>
  </si>
  <si>
    <t>EN-SW26m-001</t>
  </si>
  <si>
    <t>Network Switch SW26m</t>
  </si>
  <si>
    <t>Switch SW26m (24 Port Managed PoE+, with 2xGig Uplink)</t>
  </si>
  <si>
    <t>EN-SWSFP-001</t>
  </si>
  <si>
    <t>Network Module</t>
  </si>
  <si>
    <t>Switch SFP Optical MMF Module (850nm, 1.25Gbps, 550m)</t>
  </si>
  <si>
    <t>Embedded NVR</t>
  </si>
  <si>
    <t>PRN-6400DB4</t>
  </si>
  <si>
    <t>No HDD</t>
  </si>
  <si>
    <t>8K NVR (Intel based), No HDD,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</si>
  <si>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PRN-6400DB4-12TB</t>
  </si>
  <si>
    <t xml:space="preserve">8K NVR (Intel based), 12TB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</si>
  <si>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PRN-6400DB4-16TB</t>
  </si>
  <si>
    <t xml:space="preserve">8K NVR (Intel based),16TB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</si>
  <si>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PRN-6400DB4-20TB</t>
  </si>
  <si>
    <t xml:space="preserve">8K NVR (Intel based), 20TB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</si>
  <si>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PRN-6400DB4-24TB</t>
  </si>
  <si>
    <t xml:space="preserve">8K NVR (Intel based), 24TB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</si>
  <si>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PRN-6400DB4-32TB</t>
  </si>
  <si>
    <t xml:space="preserve">8K NVR (Intel based), 32TB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</si>
  <si>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PRN-6400DB4-40TB</t>
  </si>
  <si>
    <t xml:space="preserve">8K NVR (Intel based), 40TB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</si>
  <si>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PRN-6400DB4-48TB</t>
  </si>
  <si>
    <t xml:space="preserve">8K NVR (Intel based), 48TB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</si>
  <si>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PRN-6400DB4-56TB</t>
  </si>
  <si>
    <t xml:space="preserve">8K NVR (Intel based), 56TB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</si>
  <si>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PRN-6400DB4-64TB</t>
  </si>
  <si>
    <t xml:space="preserve">8K NVR (Intel based), 64TB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</si>
  <si>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PRN-6400DB4-88TB</t>
  </si>
  <si>
    <t xml:space="preserve">8K NVR (Intel based), 88TB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</si>
  <si>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PRN-6400DB4-96TB</t>
  </si>
  <si>
    <t xml:space="preserve">8K NVR (Intel based), 96TB RAW, 64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</si>
  <si>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t>
  </si>
  <si>
    <t>8K NVR (Intel based), No HDD,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</si>
  <si>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PRN-3200B4-12TB</t>
  </si>
  <si>
    <t xml:space="preserve">8K NVR (Intel based), 12TB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</si>
  <si>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PRN-3200B4-16TB</t>
  </si>
  <si>
    <t xml:space="preserve">8K NVR (Intel based),16TB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</si>
  <si>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PRN-3200B4-20TB</t>
  </si>
  <si>
    <t xml:space="preserve">8K NVR (Intel based), 20TB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</si>
  <si>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PRN-3200B4-24TB</t>
  </si>
  <si>
    <t xml:space="preserve">8K NVR (Intel based), 24TB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</si>
  <si>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PRN-3200B4-32TB</t>
  </si>
  <si>
    <t xml:space="preserve">8K NVR (Intel based), 32TB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</si>
  <si>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PRN-3200B4-40TB</t>
  </si>
  <si>
    <t xml:space="preserve">8K NVR (Intel based), 40TB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</si>
  <si>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PRN-3200B4-48TB</t>
  </si>
  <si>
    <t xml:space="preserve">8K NVR (Intel based), 48TB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</si>
  <si>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PRN-3200B4-56TB</t>
  </si>
  <si>
    <t xml:space="preserve">8K NVR (Intel based), 56TB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</si>
  <si>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PRN-3200B4-64TB</t>
  </si>
  <si>
    <t xml:space="preserve">8K NVR (Intel based), 64TB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</si>
  <si>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PRN-3200B4-88TB</t>
  </si>
  <si>
    <t xml:space="preserve">8K NVR (Intel based), 88TB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</si>
  <si>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PRN-3200B4-96TB</t>
  </si>
  <si>
    <t xml:space="preserve">8K NVR (Intel based), 96TB RAW, 32 channels, H.265, H.264, MJPEG, 16 fixed internal SATA HDDs (10TB max per HDD), RAID 5 &amp; 6, ARB (Automatic Recovery Backup), 400 Mbps recording / up to 32 Mbps playback, Dual stream recording, WiseStream technology, HDMI/VGA dual display, max. resolution of 32MP recording/display and fisheye dewarping, add AI to some P, X and Q series Hanwha Cameras, web UI 2.0 (no plugins required), AI search (Wisenet AI cameras only), QR Code. NDAA &amp; FCC Compliant Model. </t>
  </si>
  <si>
    <t>ARN-410S</t>
  </si>
  <si>
    <t>4CH NVR</t>
  </si>
  <si>
    <t>Wisenet A Series 4CH PoE NVR, Embedded Linux, H.265, H.264, MJPEG codec, Plug &amp; play by 4 PoE (LAN, 10/100), 1 RJ-45(WAN, 10/100), Supported HDD (Maximum 6TB), HDMI local monitor, ARB supported,  P2P service support.</t>
  </si>
  <si>
    <t>ARN-410S-2TB</t>
  </si>
  <si>
    <t>Wisenet A Series 4CH PoE NVR, 2TB Hard Drive Pre-Installed, Embedded Linux, H.265, H.264, MJPEG codec, Plug &amp; play by 4 PoE (LAN, 10/100), 1 RJ-45(WAN, 10/100), Supported HDD (Maximum 6TB), HDMI local monitor, ARB supported, P2P service support.</t>
  </si>
  <si>
    <t>ARN-810S</t>
  </si>
  <si>
    <t>8CH NVR</t>
  </si>
  <si>
    <t>Wisenet A Series 8CH PoE NVR, Embedded Linux, H.265, H.264, MJPEG codec, Plug &amp; play by 8 PoE (LAN, 10/100), 1 RJ-45(WAN, 10/100), Supported HDD (Maximum 6TB), HDMI local monitor, ARB supported, P2P service support.</t>
  </si>
  <si>
    <t>ARN-810S-2TB</t>
  </si>
  <si>
    <t>Wisenet A Series 8CH PoE NVR, 2TB Hard Drive Pre-Installed, Embedded Linux, H.265, H.264, MJPEG codec, Plug &amp; play by 8 PoE (LAN, 10/100), 1 RJ-45(WAN, 10/100), Supported HDD (Maximum 6TB), HDMI local monitor, ARB supported, P2P service support.</t>
  </si>
  <si>
    <t xml:space="preserve">ARN-1610S </t>
  </si>
  <si>
    <t>16CH NVR</t>
  </si>
  <si>
    <t>Wisenet A Series16CH PoE NVR, Embedded Linux, H.265, H.264, MJPEG codec, Plug &amp; play by 16 PoE (LAN, 10/100), 1 RJ-45(WAN, 1Gbps), 1 RJ-45(WAN, 10/100), Supported HDD (Maximum 6TB), HDMI / VGA local monitor, ARB supported 80Mbps network camera recording, P2P service support.</t>
  </si>
  <si>
    <t>ARN-1610S-4TB</t>
  </si>
  <si>
    <t>Wisenet A Series16CH PoE NVR, 4TB Hard Drive Pre-Installed, Embedded Linux, H.265, H.264, MJPEG codec, Plug &amp; play by 16 PoE (LAN, 10/100), 1 RJ-45(WAN, 1Gbps), 1 RJ-45(WAN, 10/100), Supported HDD (Maximum 6TB), HDMI / VGA local monitor, ARB supported 80Mbps network camera recording, P2P service support.</t>
  </si>
  <si>
    <t>XRN-6410DB4</t>
  </si>
  <si>
    <t>8K NVR (Intel based), 64CH, No HDD,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HDD Hot Swapping is available when RAID Mode is configure. (NOTE:  RAID cannot be configured with this HDD configuration).</t>
  </si>
  <si>
    <t>XRN-6410DB4-12TB</t>
  </si>
  <si>
    <t>8K NVR (Intel based), 64CH, 12TB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(4TB * 3 RAID 5/6 Ready). Field configuration and setup required (recording storage - RAID 5: 8TB). HDD Hot Swapping is available when RAID Mode is configure.</t>
  </si>
  <si>
    <t>XRN-6410DB4-16TB</t>
  </si>
  <si>
    <t>8K NVR (Intel based), 64CH, 16TB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(4TB * 4 RAID 5/6 Ready). Field configuration and setup required (recording storage - RAID 5: 12TB or RAID 6: 8TB). HDD Hot Swapping is available when RAID Mode is configure.</t>
  </si>
  <si>
    <t>XRN-6410DB4-20TB</t>
  </si>
  <si>
    <t>8K NVR (Intel based), 64CH, 20TB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(4TB * 5 RAID 5/6 Ready). Field configuration and setup required (recording storage - RAID 5: 16TB or RAID 6: 12TB). HDD Hot Swapping is available when RAID Mode is configure.</t>
  </si>
  <si>
    <t>XRN-6410DB4-24TB</t>
  </si>
  <si>
    <t>8K NVR (Intel based), 64CH, 24TB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(4TB * 6 RAID 5/6 Ready). Field configuration and setup required (recording storage - RAID 5: 20TB or RAID 6: 16TB). HDD Hot Swapping is available when RAID Mode is configure.</t>
  </si>
  <si>
    <t>XRN-6410DB4-32TB</t>
  </si>
  <si>
    <t>8K NVR (Intel based), 64CH, 32TB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(8TB * 4 RAID 5/6 Ready). Field configuration and setup required (recording storage - RAID 5: 24TB or RAID 6: 20TB). HDD Hot Swapping is available when RAID Mode is configure.</t>
  </si>
  <si>
    <t>XRN-6410DB4-40TB</t>
  </si>
  <si>
    <t>8K NVR (Intel based), 64CH, 40TB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(8TB * 5 RAID 5/6 Ready). Field configuration and setup required (recording storage -  RAID 5: 32TB or RAID 5: 24TB). HDD Hot Swapping is available when RAID Mode is configure.</t>
  </si>
  <si>
    <t>XRN-6410DB4-48TB</t>
  </si>
  <si>
    <t>8K NVR (Intel based), 64CH, 48TB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(8TB * 6 RAID 5/6 Ready). Field configuration and setup required (recording storage - RAID 5: 40TB or RAID 6: 32TB). HDD Hot Swapping is available when RAID Mode is configure.</t>
  </si>
  <si>
    <t>XRN-6410DB4-56TB</t>
  </si>
  <si>
    <t>8K NVR (Intel based), 64CH, 56TB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(8TB * 7 RAID 5/6 Ready). Field configuration and setup required (recording storage - RAID 5: 48TB or RAID 6: 40TB). HDD Hot Swapping is available when RAID Mode is configure.</t>
  </si>
  <si>
    <t>XRN-6410DB4-64TB</t>
  </si>
  <si>
    <t>8K NVR (Intel based), 64CH, 64TB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(8TB * 8 RAID 5/6 Ready). Field configuration and setup required (recording storage - RAID 5: 56TB or RAID 6: 48TB). HDD Hot Swapping is available when RAID Mode is configure.</t>
  </si>
  <si>
    <t>XRN-6410DB4-88TB</t>
  </si>
  <si>
    <t>8K NVR (Intel based), 64CH, 88TB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(8TB * 11 RAID 5 Ready). Field configuration and setup required (recording storage - RAID 5: 72TB). HDD Hot Swapping is available when RAID Mode is configure.</t>
  </si>
  <si>
    <t>XRN-6410DB4-96TB</t>
  </si>
  <si>
    <t>8K NVR (Intel based), 64CH, 96TB RAW,  H.265/H.264/MJPEG, ARB (Automatic Recovery Backup) &amp; Failover (N+1), 400Mbps recording/ up to 64Mbps playback throughput (RAID Mode), Dual stream recording, 16 Hot Swap HDD bays, iSCSI, redundant power, 2x HDMI dual display, Alarm I/O, 2-way audio, ONVIF, maximum camera resolution of 32MP recording/display and fisheye dewarping on WEB and CMS, Support RAID 5/6 (8TB * 12 RAID 5/6 Ready). Field configuration and setup required (recording storage - RAID 5: 80TB or RAID 6: 64TB). HDD Hot Swapping is available when RAID Mode is configure.</t>
  </si>
  <si>
    <t>XRN-6410RB2</t>
  </si>
  <si>
    <t>8K NVR (Intel based), No HDD, 64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</si>
  <si>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XRN-6410RB2-8TB</t>
  </si>
  <si>
    <t>8K NVR (Intel based), 8TB RAW, 64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</si>
  <si>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XRN-6410RB2-16TB</t>
  </si>
  <si>
    <t>8K NVR (Intel based),16TB RAW, 64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</si>
  <si>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XRN-6410RB2-24TB</t>
  </si>
  <si>
    <t>8K NVR (Intel based), 24TB RAW, 64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</si>
  <si>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XRN-6410RB2-32TB</t>
  </si>
  <si>
    <t>8K NVR (Intel based), 32TB RAW, 64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</si>
  <si>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XRN-6410RB2-48TB</t>
  </si>
  <si>
    <t>8K NVR (Intel based), 48TB RAW, 64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Code.HDD Hot Swapping is available when RAID Mode is configure.</t>
  </si>
  <si>
    <t>XRN-6410RB2-64TB</t>
  </si>
  <si>
    <t>8K NVR (Intel based), 64TB RAW, 64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</si>
  <si>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XRN-6410B2</t>
  </si>
  <si>
    <t>8K NVR (Intel based), No HDD, 64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</si>
  <si>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XRN-6410B2-12TB</t>
  </si>
  <si>
    <t>8K NVR (Intel based), 12TB RAW, 64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</si>
  <si>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XRN-6410B2-16TB</t>
  </si>
  <si>
    <t>8K NVR (Intel based), 16TB RAW, 64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</si>
  <si>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XRN-6410B2-24TB</t>
  </si>
  <si>
    <t>8K NVR (Intel based), 24TB, 64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</si>
  <si>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XRN-6410B2-32TB</t>
  </si>
  <si>
    <t>8K NVR (Intel based),32TB RAW, 64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</si>
  <si>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XRN-6410B2-48TB</t>
  </si>
  <si>
    <t>8K NVR (Intel based), 48TB RAW, 64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</si>
  <si>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XRN-6410B2-64TB</t>
  </si>
  <si>
    <t>8K NVR (Intel based), 64TB RAW, 64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</si>
  <si>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XRN-3210RB2</t>
  </si>
  <si>
    <t>8K NVR (Intel based), No HDD, 32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</si>
  <si>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XRN-3210RB2-8TB</t>
  </si>
  <si>
    <t>8K NVR (Intel based), 8TB RAW, 32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</si>
  <si>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XRN-3210RB2-16TB</t>
  </si>
  <si>
    <t>8K NVR (Intel based),16TB RAW, 32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</si>
  <si>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XRN-3210RB2-24TB</t>
  </si>
  <si>
    <t>8K NVR (Intel based), 24TB RAW, 32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</si>
  <si>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XRN-3210RB2-32TB</t>
  </si>
  <si>
    <t>8K NVR (Intel based), 32TB RAW, 32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</si>
  <si>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XRN-3210RB2-48TB</t>
  </si>
  <si>
    <t>8K NVR (Intel based), 48TB RAW, 32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</si>
  <si>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XRN-3210RB2-64TB</t>
  </si>
  <si>
    <t>8K NVR (Intel based), 64TB RAW, 32 channels, H265,H264, MJPEG, 8 fixed internal SATA HDDs (10TB max per HDD), RAID 5 &amp; 6,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 HDD Hot Swapping is available when RAID Mode is configure.</t>
  </si>
  <si>
    <t>XRN-3210B2</t>
  </si>
  <si>
    <t>8K NVR (Intel based), No HDD, 32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</si>
  <si>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XRN-3210B2-12TB</t>
  </si>
  <si>
    <t>8K NVR (Intel based), 12TB RAW, 32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</si>
  <si>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XRN-3210B2-16TB</t>
  </si>
  <si>
    <t>8K NVR (Intel based), 16TB RAW, 32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</si>
  <si>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XRN-3210B2-24TB</t>
  </si>
  <si>
    <t>8K NVR (Intel based), 24TB, 32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</si>
  <si>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XRN-3210B2-32TB</t>
  </si>
  <si>
    <t>8K NVR (Intel based),32TB RAW,32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</si>
  <si>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XRN-3210B2-48TB</t>
  </si>
  <si>
    <t>8K NVR (Intel based), 48TB RAW, 32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</si>
  <si>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XRN-3210B2-64TB</t>
  </si>
  <si>
    <t>8K NVR (Intel based), 64TB RAW, 32 channels, H265,H264, MJPEG, 8 fixed internal SATA HDDs (10TB max per HDD), ARB (Automatic Recovery Backup), 400 Mbps recording / up to 32 Mbps playback, Dual stream recording, WiseStream technology, HDMI/VGA dual display, max. resolution of 32MP recording/display and fisheye dewarping on web and CMS, web UI 2.0 (no plugins required), AI search (Wisenet AI cameras only), QR Code</t>
  </si>
  <si>
    <t>XRN-3210B4</t>
  </si>
  <si>
    <t>8K NVR (Intel based), 32CH No HDD, H.265/H.264/MJPEG, ARB (Automatic Recovery Backup) &amp; Failover (N+1), 400Mbps recording/ up to 32Mbps playback throughput, Dual stream recording, 16 Hot Swap HDD bays, iSCSI, 2x HDMI dual display, Alarm I/O, 2-way audio, ONVIF, maximum camera resolution of 32MP recording/display and fisheye dewarping on WEB and CMS, Support RAID 5/6 (NOTE:  RAID cannot be configured with this HDD configuration). HDD Hot Swapping is available when RAID Mode is configure.</t>
  </si>
  <si>
    <t>XRN-3210B4-12TB</t>
  </si>
  <si>
    <t>8K NVR (Intel based), 32CH, 12TB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(4TB * 3 RAID 5/6 Ready). Field configuration and setup required (recording storage - RAID 5: 8TB). HDD Hot Swapping is available when RAID Mode is configure.</t>
  </si>
  <si>
    <t>XRN-3210B4-16TB</t>
  </si>
  <si>
    <t>8K NVR (Intel based), 32CH, 16TB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(4TB * 4 RAID 5/6 Ready). Field configuration and setup required (recording storage - RAID 5: 12TB or RAID 6: 8TB). HDD Hot Swapping is available when RAID Mode is configure.</t>
  </si>
  <si>
    <t>XRN-3210B4-20TB</t>
  </si>
  <si>
    <t>8K NVR (Intel based), 32CH, 20TB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(4TB * 5 RAID 5/6 Ready). Field configuration and setup required (recording storage - RAID 5: 16TB or RAID 6: 12TB). HDD Hot Swapping is available when RAID Mode is configure.</t>
  </si>
  <si>
    <t>XRN-3210B4-24TB</t>
  </si>
  <si>
    <t>8K NVR (Intel based), 32CH, 24TB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(4TB * 6 RAID 5/6 Ready). Field configuration and setup required (recording storage - RAID 5: 20TB or RAID 6: 16TB). HDD Hot Swapping is available when RAID Mode is configure.</t>
  </si>
  <si>
    <t>XRN-3210B4-32TB</t>
  </si>
  <si>
    <t>8K NVR (Intel based), 32CH, 32TB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(8TB * 4 RAID 5/6 Ready). Field configuration and setup required (recording storage - RAID 5: 24TB or RAID 6: 20TB). HDD Hot Swapping is available when RAID Mode is configure.</t>
  </si>
  <si>
    <t>XRN-3210B4-40TB</t>
  </si>
  <si>
    <t>8K NVR (Intel based), 32CH, 40TB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(8TB * 5 RAID 5/6 Ready). Field configuration and setup required (recording storage -  RAID 5: 32TB or RAID 5: 24TB). HDD Hot Swapping is available when RAID Mode is configure.</t>
  </si>
  <si>
    <t>XRN-3210B4-48TB</t>
  </si>
  <si>
    <t>8K NVR (Intel based), 32CH, 48TB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(8TB * 6 RAID 5/6 Ready). Field configuration and setup required (recording storage - RAID 5: 40TB or RAID 6: 32TB). HDD Hot Swapping is available when RAID Mode is configure.</t>
  </si>
  <si>
    <t>XRN-3210B4-56TB</t>
  </si>
  <si>
    <t>8K NVR (Intel based), 32CH, 56TB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(8TB * 7 RAID 5/6 Ready). Field configuration and setup required (recording storage - RAID 5: 48TB or RAID 6: 40TB).HDD Hot Swapping is available when RAID Mode is configure.</t>
  </si>
  <si>
    <t>XRN-3210B4-64TB</t>
  </si>
  <si>
    <t>8K NVR (Intel based), 32CH, 64TB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(8TB * 8 RAID 5/6 Ready). Field configuration and setup required (recording storage - RAID 5: 56TB or RAID 6: 48TB).HDD Hot Swapping is available when RAID Mode is configure.</t>
  </si>
  <si>
    <t>XRN-3210B4-88TB</t>
  </si>
  <si>
    <t>8K NVR (Intel based), 32CH, 88TB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(8TB * 11 RAID 5 Ready). Field configuration and setup required (recording storage - RAID 5: 72TB). HDD Hot Swapping is available when RAID Mode is configure.</t>
  </si>
  <si>
    <t>XRN-3210B4-96TB</t>
  </si>
  <si>
    <t>8K NVR (Intel based), 32CH, 96TB RAW,  H.265/H.264/MJPEG, ARB (Automatic Recovery Backup) &amp; Failover (N+1), 400Mbps recording/ up to 32Mbps playback throughput (RAID Mode), Dual stream recording, 16 Hot Swap HDD bays, iSCSI, redundant power, 2x HDMI dual display, Alarm I/O, 2-way audio, ONVIF, maximum camera resolution of 32MP recording/display and fisheye dewarping on WEB and CMS, Support RAID 5/6 (8TB * 12 RAID 5/6 Ready). Field configuration and setup required (recording storage - RAID 5: 80TB or RAID 6: 64TB). HDD Hot Swapping is available when RAID Mode is configure.</t>
  </si>
  <si>
    <t>XRN-3010A</t>
  </si>
  <si>
    <r>
      <rPr>
        <b/>
        <sz val="12"/>
        <color indexed="10"/>
        <rFont val="Arial"/>
        <family val="2"/>
      </rPr>
      <t>No HDD</t>
    </r>
    <r>
      <rPr>
        <sz val="12"/>
        <color indexed="10"/>
        <rFont val="Arial"/>
        <family val="2"/>
      </rPr>
      <t xml:space="preserve">
Limited Stock
Comparable model
XRN-6410B2</t>
    </r>
  </si>
  <si>
    <t>4K NVR, No HDD, supports: 64 channels, H.265/H.264/MJPEG, ARB (Automatic Recovery Backup), 8 fixed internal SATA HDDs (64TB max), e-SATA/iSCSI storage, WiseStream technology, dual monitor out, max. resolution of 12MP recording/display and fisheye dewarping on web and CMS, QR code.</t>
  </si>
  <si>
    <t>XRN-3010A-4TB</t>
  </si>
  <si>
    <t>4K NVR, 4TB RAW, supports: 64 channels, H.265/H.264/MJPEG, ARB (Automatic Recovery Backup), 8 fixed internal SATA HDDs (64TB max), e-SATA/iSCSI storage, WiseStream technology, dual monitor out, max. resolution of 12MP recording/display and fisheye dewarping on web and CMS, QR code.</t>
  </si>
  <si>
    <t>XRN-3010A-8TB</t>
  </si>
  <si>
    <t>4K NVR, 8TB RAW, supports: 64 channels, H.265/H.264/MJPEG, ARB (Automatic Recovery Backup), 8 fixed internal SATA HDDs (64TB max), e-SATA/iSCSI storage, WiseStream technology, dual monitor out, max. resolution of 12MP recording/display and fisheye dewarping on web and CMS, QR code.</t>
  </si>
  <si>
    <t>XRN-3010A-12TB</t>
  </si>
  <si>
    <t>Limited Stock
Comparable model
XRN-6410B2-12TB</t>
  </si>
  <si>
    <t>4K NVR, 12TB RAW, supports: 64 channels, H.265/H.264/MJPEG, ARB (Automatic Recovery Backup), 8 fixed internal SATA HDDs (64TB max), e-SATA/iSCSI storage, WiseStream technology, dual monitor out, max. resolution of 12MP recording/display and fisheye dewarping on web and CMS, QR code.</t>
  </si>
  <si>
    <t>XRN-3010A-16TB</t>
  </si>
  <si>
    <t>Limited Stock
Comparable model
XRN-6410B2-16TB</t>
  </si>
  <si>
    <t>4K NVR, 16TB RAW, supports: 64 channels, H.265/H.264/MJPEG, ARB (Automatic Recovery Backup), 8 fixed internal SATA HDDs (64TB max), e-SATA/iSCSI storage, WiseStream technology, dual monitor out, max. resolution of 12MP recording/display and fisheye dewarping on web and CMS, QR code.</t>
  </si>
  <si>
    <t>XRN-3010A-20TB</t>
  </si>
  <si>
    <t>4K NVR, 20TB RAW, supports: 64 channels, H.265/H.264/MJPEG, ARB (Automatic Recovery Backup), 8 fixed internal SATA HDDs (64TB max), e-SATA/iSCSI storage, WiseStream technology, dual monitor out, max. resolution of 12MP recording/display and fisheye dewarping on web and CMS, QR code.</t>
  </si>
  <si>
    <t>XRN-3010A-24TB</t>
  </si>
  <si>
    <t>Limited Stock
Comparable model
XRN-6410B2-24TB</t>
  </si>
  <si>
    <t>4K NVR, 24TB RAW, supports: 64 channels, H.265/H.264/MJPEG, ARB (Automatic Recovery Backup), 8 fixed internal SATA HDDs (64TB max), e-SATA/iSCSI storage, WiseStream technology, dual monitor out, max. resolution of 12MP recording/display and fisheye dewarping on web and CMS, QR code.</t>
  </si>
  <si>
    <t>XRN-3010A-30TB</t>
  </si>
  <si>
    <t>4K NVR, 30TB RAW, supports: 64 channels, H.265/H.264/MJPEG, ARB (Automatic Recovery Backup), 8 fixed internal SATA HDDs (64TB max), e-SATA/iSCSI storage, WiseStream technology, dual monitor out, max. resolution of 12MP recording/display and fisheye dewarping on web and CMS, QR code.</t>
  </si>
  <si>
    <t>XRN-3010A-36TB</t>
  </si>
  <si>
    <t>Limited Stock
Comparable model
XRN-6410B2-32TB</t>
  </si>
  <si>
    <t>4K NVR, 36TB RAW, supports: 64 channels, H.265/H.264/MJPEG, ARB (Automatic Recovery Backup), 8 fixed internal SATA HDDs (64TB max), e-SATA/iSCSI storage, WiseStream technology, dual monitor out, max. resolution of 12MP recording/display and fisheye dewarping on web and CMS, QR code.</t>
  </si>
  <si>
    <t>XRN-3010A-40TB</t>
  </si>
  <si>
    <t>4K NVR, 40TB RAW, supports: 64 channels, H.265/H.264/MJPEG, ARB (Automatic Recovery Backup), 8 fixed internal SATA HDDs (64TB max), e-SATA/iSCSI storage, WiseStream technology, dual monitor out, max. resolution of 12MP recording/display and fisheye dewarping on web and CMS, QR code.</t>
  </si>
  <si>
    <t>XRN-3010A-48TB</t>
  </si>
  <si>
    <t>Limited Stock
Comparable model
XRN-6410B2-48TB</t>
  </si>
  <si>
    <t>4K NVR, 48TB RAW, supports: 64 channels, H.265/H.264/MJPEG, ARB (Automatic Recovery Backup), 8 fixed internal SATA HDDs (64TB max), e-SATA/iSCSI storage, WiseStream technology, dual monitor out, max. resolution of 12MP recording/display and fisheye dewarping on web and CMS, QR code.</t>
  </si>
  <si>
    <t>XRN-3010A-64TB</t>
  </si>
  <si>
    <t>Limited Stock
Comparable model
XRN-6410B2-64TB</t>
  </si>
  <si>
    <t>4K NVR, 64TB RAW, supports: 64 channels, H.265/H.264/MJPEG, ARB (Automatic Recovery Backup), 8 fixed internal SATA HDDs (64TB max), e-SATA/iSCSI storage, WiseStream technology, dual monitor out, max. resolution of 12MP recording/display and fisheye dewarping on web and CMS, QR code.</t>
  </si>
  <si>
    <t>XRN-2010A</t>
  </si>
  <si>
    <r>
      <rPr>
        <b/>
        <sz val="12"/>
        <color indexed="10"/>
        <rFont val="Arial"/>
        <family val="2"/>
      </rPr>
      <t>No HDD</t>
    </r>
    <r>
      <rPr>
        <sz val="12"/>
        <color indexed="10"/>
        <rFont val="Arial"/>
        <family val="2"/>
      </rPr>
      <t xml:space="preserve">
Limited Stock
Comparable model
XRN-3210B2</t>
    </r>
  </si>
  <si>
    <t>4K NVR, No HDD,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</si>
  <si>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XRN-2010A-2TB</t>
  </si>
  <si>
    <t>4K NVR, 2TB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</si>
  <si>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XRN-2010A-4TB</t>
  </si>
  <si>
    <t>4K NVR, 4TB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</si>
  <si>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XRN-2010A-6TB</t>
  </si>
  <si>
    <t>4K NVR, 6TB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</si>
  <si>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XRN-2010A-8TB</t>
  </si>
  <si>
    <t>4K NVR, 8TB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</si>
  <si>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XRN-2010A-12TB</t>
  </si>
  <si>
    <t>Limited Stock
Comparable model
XRN-3210B2-12TB</t>
  </si>
  <si>
    <t>4K NVR, 12TB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</si>
  <si>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XRN-2010A-16TB</t>
  </si>
  <si>
    <t>Limited Stock
Comparable model
XRN-3210B2-16TB</t>
  </si>
  <si>
    <t>4K NVR, 16TB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</si>
  <si>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XRN-2010A-20TB</t>
  </si>
  <si>
    <t>4K NVR, 20TB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</si>
  <si>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XRN-2010A-24TB</t>
  </si>
  <si>
    <t>Limited Stock
Comparable model
XRN-3210B2-24TB</t>
  </si>
  <si>
    <t>4K NVR, 24TB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</si>
  <si>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XRN-2010A-30TB</t>
  </si>
  <si>
    <t>Limited Stock
Comparable model
XRN-3210B2-32TB</t>
  </si>
  <si>
    <t>4K NVR, 30TB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</si>
  <si>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XRN-2010A-36TB</t>
  </si>
  <si>
    <t>Limited Stock
Comparable model
XRN-3210B2-48TB</t>
  </si>
  <si>
    <t>4K NVR, 36TB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</si>
  <si>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XRN-2010A-48TB</t>
  </si>
  <si>
    <t>Limited Stock
Comparable model
XRN-3210B2-64TB</t>
  </si>
  <si>
    <t>4K NVR, 48TB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 QR code.</t>
  </si>
  <si>
    <t>XRN-1620B2</t>
  </si>
  <si>
    <t xml:space="preserve">8K NVR (Intel based), No HDD,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</si>
  <si>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XRN-1620B2-2TB</t>
  </si>
  <si>
    <t xml:space="preserve">8K NVR (Intel based), 2TB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</si>
  <si>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XRN-1620B2-4TB</t>
  </si>
  <si>
    <t xml:space="preserve">8K NVR (Intel based), 4TB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</si>
  <si>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XRN-1620B2-8TB</t>
  </si>
  <si>
    <t xml:space="preserve">8K NVR (Intel based), 8TB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</si>
  <si>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XRN-1620B2-12TB</t>
  </si>
  <si>
    <t xml:space="preserve">8K NVR (Intel based), 12TB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</si>
  <si>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XRN-1620B2-16TB</t>
  </si>
  <si>
    <t xml:space="preserve">8K NVR (Intel based), 16TB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</si>
  <si>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XRN-1620B2-24TB</t>
  </si>
  <si>
    <t xml:space="preserve">8K NVR (Intel based), 24TB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</si>
  <si>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XRN-1620B2-30TB</t>
  </si>
  <si>
    <t xml:space="preserve">8K NVR (Intel based), 30TB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</si>
  <si>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XRN-1620B2-36TB</t>
  </si>
  <si>
    <t xml:space="preserve">8K NVR (Intel based),36TB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</si>
  <si>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XRN-1620B2-48TB</t>
  </si>
  <si>
    <t xml:space="preserve">8K NVR (Intel based), 48TB RAW, 16 channels, H265,H264, MJPEG, 8 fixed internal SATA HDDs (10TB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</si>
  <si>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XRN-1620SB1</t>
  </si>
  <si>
    <t>NVR with PoE+</t>
  </si>
  <si>
    <t xml:space="preserve">8K NVR (Intel based), No HDD, 16 channels with 16 PoE/PoE+ ports (PoE Budget 200W), H265,H264, MJPEG, 4 fixed internal SATA HDDs (6TB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</si>
  <si>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XRN-1620SB1-2TB</t>
  </si>
  <si>
    <t xml:space="preserve">8K NVR (Intel based), 2TB RAW, 16 channels with 16 PoE/PoE+ ports (PoE Budget 200W), H265,H264, MJPEG, 4 fixed internal SATA HDDs (6TB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</si>
  <si>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XRN-1620SB1-4TB</t>
  </si>
  <si>
    <t xml:space="preserve">8K NVR (Intel based), 4TB RAW 16 channels with 16 PoE/PoE+ ports (PoE Budget 200W), H265,H264, MJPEG, 4 fixed internal SATA HDDs (6TB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</si>
  <si>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XRN-1620SB1-8TB</t>
  </si>
  <si>
    <t xml:space="preserve">8K NVR (Intel based), 8TB RAW, 16 channels with 16 PoE/PoE+ ports (PoE Budget 200W), H265,H264, MJPEG, 4 fixed internal SATA HDDs (6TB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</si>
  <si>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XRN-1620SB1-12TB</t>
  </si>
  <si>
    <t xml:space="preserve">8K NVR (Intel based),12TB RAW, 16 channels with 16 PoE/PoE+ ports (PoE Budget 200W), H265,H264, MJPEG, 4 fixed internal SATA HDDs (6TB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</si>
  <si>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XRN-1620SB1-16TB</t>
  </si>
  <si>
    <t xml:space="preserve">8K NVR (Intel based), 16TB RAW, 16 channels with 16 PoE/PoE+ ports (PoE Budget 200W), H265,H264, MJPEG, 4 fixed internal SATA HDDs (6TB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</si>
  <si>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XRN-1620SB1-24TB</t>
  </si>
  <si>
    <t xml:space="preserve">8K NVR (Intel based), 24TB RAW, 16 channels with 16 PoE/PoE+ ports (PoE Budget 200W), H265,H264, MJPEG, 4 fixed internal SATA HDDs (6TB max per HDD), ARB (Automatic Recovery Backup), 140 Mbps recording / up to 32 Mbps playback, Dual stream recording, WiseStream technology, HDMI/VGA dual display, max. resolution of 32MP recording/display and fisheye dewarping on web and CMS, web UI 2.0 (no plugins required), AI search (Wisenet AI cameras only), QR Code </t>
  </si>
  <si>
    <t>XRN-1610SA</t>
  </si>
  <si>
    <r>
      <t xml:space="preserve">No HDD
</t>
    </r>
    <r>
      <rPr>
        <sz val="12"/>
        <color indexed="10"/>
        <rFont val="Arial"/>
        <family val="2"/>
      </rPr>
      <t>Limited Stock
Comparable model
XRN-1620SB1</t>
    </r>
  </si>
  <si>
    <t>4K NVR, no HDD, supports: 16 channels with 16 PoE/PoE+ ports, H.265/H.264/MJPEG, ARB (Automatic Recovery Backup), 4 fixed internal SATA HDDs (32TB max), e-SATA/iSCSI storage, WiseStream technology, dual monitor out, max. resolution of 12MP recording/display and fisheye dewarping on web and CMS, QR Code</t>
  </si>
  <si>
    <t>8801089157263
849688011232</t>
  </si>
  <si>
    <t>XRN-1610SA-2TB</t>
  </si>
  <si>
    <t>Limited Stock
Comparable model
XRN-1620SB1-2TB</t>
  </si>
  <si>
    <t>4K NVR, 2TB RAW, supports: 16 channels with 16 PoE/PoE+ ports, H.265/H.264/MJPEG, ARB (Automatic Recovery Backup), 4 fixed internal SATA HDDs (32TB max), e-SATA/iSCSI storage, WiseStream technology, dual monitor out, max. resolution of 12MP recording/display and fisheye dewarping on web and CMS, QR Code</t>
  </si>
  <si>
    <t>XRN-1610SA-4TB</t>
  </si>
  <si>
    <t>Limited Stock
Comparable model
XRN-1620SB1-4TB</t>
  </si>
  <si>
    <t>4K NVR, 4TB RAW, supports: 16 channels with a 16 PoE/PoE+ ports, H.265/H.264/MJPEG, ARB (Automatic Recovery Backup), 4 fixed internal SATA HDDs (32TB max), e-SATA/iSCSI storage, WiseStream technology, dual monitor out, max. resolution of 12MP recording/display and fisheye dewarping on web and CMS, QR Code</t>
  </si>
  <si>
    <t>XRN-1610SA-8TB</t>
  </si>
  <si>
    <t>Limited Stock
Comparable model
XRN-1620SB1-8TB</t>
  </si>
  <si>
    <t>4K NVR, 8TB RAW, supports: 16 channels with a 16 PoE/PoE+ ports, H.265/H.264/MJPEG, ARB (Automatic Recovery Backup), 4 fixed internal SATA HDDs (32TB max), e-SATA/iSCSI storage, WiseStream technology, dual monitor out, max. resolution of 12MP recording/display and fisheye dewarping on web and CMS, QR Code</t>
  </si>
  <si>
    <t>XRN-1610SA-12TB</t>
  </si>
  <si>
    <t>Limited Stock
Comparable model
XRN-1620SB1-12TB</t>
  </si>
  <si>
    <t>4K NVR, 12TB RAW, supports: 16 channels with a 16 PoE/PoE+ ports, H.265/H.264/MJPEG, ARB (Automatic Recovery Backup), 4 fixed internal SATA HDDs (32TB max), e-SATA/iSCSI storage, WiseStream technology, dual monitor out, max. resolution of 12MP recording/display and fisheye dewarping on web and CMS, QR Code</t>
  </si>
  <si>
    <t>XRN-1610SA-16TB</t>
  </si>
  <si>
    <t>Limited Stock
Comparable model
XRN-1620SB1-16TB</t>
  </si>
  <si>
    <t>4K NVR, 16TB RAW, supports: 16 channels with a 16 PoE/PoE+ ports, H.265/H.264/MJPEG, ARB (Automatic Recovery Backup), 4 fixed internal SATA HDDs (32TB max), e-SATA/iSCSI storage, WiseStream technology, dual monitor out, max. resolution of 12MP recording/display and fisheye dewarping on web and CMS, QR Code</t>
  </si>
  <si>
    <t>XRN-1610SA-24TB</t>
  </si>
  <si>
    <t>Limited Stock
Comparable model
XRN-1620SB1-24TB</t>
  </si>
  <si>
    <t>4K NVR, 24TB RAW, supports: 16 channels with a 16 PoE/PoE+ ports, H.265/H.264/MJPEG, ARB (Automatic Recovery Backup), 4 fixed internal SATA HDDs (32TB max), e-SATA/iSCSI storage, WiseStream technology, dual monitor out, max. resolution of 12MP recording/display and fisheye dewarping on web and CMS, QR Code</t>
  </si>
  <si>
    <t>XRN-1610SA-28TB</t>
  </si>
  <si>
    <t>4K NVR, 28TB RAW, supports: 16 channels with a 16 PoE/PoE+ ports, H.265/H.264/MJPEG, ARB (Automatic Recovery Backup), 4 fixed internal SATA HDDs (32TB max), e-SATA/iSCSI storage, WiseStream technology, dual monitor out, max. resolution of 12MP recording/display and fisheye dewarping on web and CMS, QR Code</t>
  </si>
  <si>
    <t>XRN-1610SA-32TB</t>
  </si>
  <si>
    <t>4K NVR, 32TB RAW, supports: 16 channels with a 16 PoE/PoE+ ports, H.265/H.264/MJPEG, ARB (Automatic Recovery Backup), 4 fixed internal SATA HDDs (32TB max), e-SATA/iSCSI storage, WiseStream technology, dual monitor out, max. resolution of 12MP recording/display and fisheye dewarping on web and CMS, QR Code</t>
  </si>
  <si>
    <t>XRN-820S</t>
  </si>
  <si>
    <t xml:space="preserve">8K NVR (Intel based), No HDD, 8 channels with 8 PoE/PoE+ ports (PoE Budget 100W), H265,H264, MJPEG, 2 fixed internal SATA HDDs (6TB max per HDD), ARB (Automatic Recovery Backup), 100 Mbps recording / up to 32 Mbps playback, Dual stream recording, WiseStream technology, HDMI/VGA dual display, max. resolution of 32MP recording/display and fisheye dewarping on web and CMS, web UI 2.0 (no plugins required), AI search (Wisenet AI cameras only), QR Code </t>
  </si>
  <si>
    <t>XRN-820S-2TB</t>
  </si>
  <si>
    <t xml:space="preserve">8K NVR (Intel based), 2TB RAW, 8 channels with 8 PoE/PoE+ ports (PoE Budget 100W), H265,H264, MJPEG, 2 fixed internal SATA HDDs (6TB max per HDD), ARB (Automatic Recovery Backup), 100 Mbps recording / up to 32 Mbps playback, Dual stream recording, WiseStream technology, HDMI/VGA dual display, max. resolution of 32MP recording/display and fisheye dewarping on web and CMS, web UI 2.0 (no plugins required), AI search (Wisenet AI cameras only), QR Code </t>
  </si>
  <si>
    <t>XRN-820S-4TB</t>
  </si>
  <si>
    <t xml:space="preserve">8K NVR (Intel based), 4TB RAW, 8 channels with 8 PoE/PoE+ ports (PoE Budget 100W), H265,H264, MJPEG, 2 fixed internal SATA HDDs (6TB max per HDD), ARB (Automatic Recovery Backup), 100 Mbps recording / up to 32 Mbps playback, Dual stream recording, WiseStream technology, HDMI/VGA dual display, max. resolution of 32MP recording/display and fisheye dewarping on web and CMS, web UI 2.0 (no plugins required), AI search (Wisenet AI cameras only), QR Code </t>
  </si>
  <si>
    <t>XRN-820S-6TB</t>
  </si>
  <si>
    <t xml:space="preserve">8K NVR (Intel based), 6TB RAW, 8 channels with 8 PoE/PoE+ ports (PoE Budget 100W), H265,H264, MJPEG, 2 fixed internal SATA HDDs (6TB max per HDD), ARB (Automatic Recovery Backup), 100 Mbps recording / up to 32 Mbps playback, Dual stream recording, WiseStream technology, HDMI/VGA dual display, max. resolution of 32MP recording/display and fisheye dewarping on web and CMS, web UI 2.0 (no plugins required), AI search (Wisenet AI cameras only), QR Code </t>
  </si>
  <si>
    <t>XRN-820S-8TB</t>
  </si>
  <si>
    <t xml:space="preserve">8K NVR (Intel based), 8TB RAW, 8 channels with 8 PoE/PoE+ ports (PoE Budget 100W), H265,H264, MJPEG, 2 fixed internal SATA HDDs (6TB max per HDD), ARB (Automatic Recovery Backup), 100 Mbps recording / up to 32 Mbps playback, Dual stream recording, WiseStream technology, HDMI/VGA dual display, max. resolution of 32MP recording/display and fisheye dewarping on web and CMS, web UI 2.0 (no plugins required), AI search (Wisenet AI cameras only), QR Code </t>
  </si>
  <si>
    <t>XRN-820S-12TB</t>
  </si>
  <si>
    <t xml:space="preserve">8K NVR (Intel based), 12TB RAW, 8 channels with 8 PoE/PoE+ ports (PoE Budget 100W), H265,H264, MJPEG, 2 fixed internal SATA HDDs (6TB max per HDD), ARB (Automatic Recovery Backup), 100 Mbps recording / up to 32 Mbps playback, Dual stream recording, WiseStream technology, HDMI/VGA dual display, max. resolution of 32MP recording/display and fisheye dewarping on web and CMS, web UI 2.0 (no plugins required), AI search (Wisenet AI cameras only), QR Code </t>
  </si>
  <si>
    <t>XRN-810S</t>
  </si>
  <si>
    <r>
      <rPr>
        <b/>
        <sz val="12"/>
        <color indexed="10"/>
        <rFont val="Arial"/>
        <family val="2"/>
      </rPr>
      <t>No HDD</t>
    </r>
    <r>
      <rPr>
        <sz val="12"/>
        <color indexed="10"/>
        <rFont val="Arial"/>
        <family val="2"/>
      </rPr>
      <t xml:space="preserve">
Limited Stock
Comparable model
XRN-820S</t>
    </r>
  </si>
  <si>
    <t>4K NVR, no HDD, supports: 8 channels with 8 PoE/PoE+ ports, H.265/H.264/MJPEG, ARB (Automatic Recovery Backup), 2 fixed internal SATA HDDs (12TB max), WiseStream technology, max. resolution of 8MP recording/display and fisheye dewarping on web and CMS.</t>
  </si>
  <si>
    <r>
      <t xml:space="preserve">8801089093943
</t>
    </r>
    <r>
      <rPr>
        <sz val="12"/>
        <color indexed="10"/>
        <rFont val="Arial"/>
        <family val="2"/>
      </rPr>
      <t>849688009253</t>
    </r>
    <r>
      <rPr>
        <sz val="12"/>
        <color indexed="8"/>
        <rFont val="Arial"/>
        <family val="2"/>
      </rPr>
      <t xml:space="preserve">
</t>
    </r>
    <r>
      <rPr>
        <sz val="12"/>
        <color indexed="10"/>
        <rFont val="Arial"/>
        <family val="2"/>
      </rPr>
      <t>8801089101914</t>
    </r>
  </si>
  <si>
    <t>XRN-810S-2TB</t>
  </si>
  <si>
    <t>Limited Stock
Comparable model
XRN-820S-2TB</t>
  </si>
  <si>
    <t>4K NVR, 2TB RAW, supports: 8 channels with 8 PoE/PoE+ ports, H.265/H.264/MJPEG, ARB (Automatic Recovery Backup), 2 fixed internal SATA HDDs (12TB max), WiseStream technology, max. resolution of 8MP recording/display and fisheye dewarping on web and CMS.</t>
  </si>
  <si>
    <t>XRN-810S-4TB</t>
  </si>
  <si>
    <t>Limited Stock
Comparable model
XRN-820S-4TB</t>
  </si>
  <si>
    <t>4K NVR, 4TB RAW, supports: 8 channels with 8 PoE/PoE+ ports, H.265/H.264/MJPEG, ARB (Automatic Recovery Backup), 2 fixed internal SATA HDDs (12TB max), WiseStream technology, max. resolution of 8MP recording/display and fisheye dewarping on web and CMS.</t>
  </si>
  <si>
    <t>XRN-810S-6TB</t>
  </si>
  <si>
    <t>Limited Stock
Comparable model
XRN-820S-6TB</t>
  </si>
  <si>
    <t>4K NVR, 6TB RAW, supports: 8 channels with 8 PoE/PoE+ ports, H.265/H.264/MJPEG, ARB (Automatic Recovery Backup), 2 fixed internal SATA HDDs (12TB max), WiseStream technology, max. resolution of 8MP recording/display and fisheye dewarping on web and CMS.</t>
  </si>
  <si>
    <t>XRN-810S-8TB</t>
  </si>
  <si>
    <t>Limited Stock
Comparable model
XRN-820S-8TB</t>
  </si>
  <si>
    <t>4K NVR, 8TB RAW, supports: 8 channels with 8 PoE/PoE+ ports, H.265/H.264/MJPEG, ARB (Automatic Recovery Backup), 2 fixed internal SATA HDDs (12TB max), WiseStream technology, max. resolution of 8MP recording/display and fisheye dewarping on web and CMS.</t>
  </si>
  <si>
    <t>XRN-810S-12TB</t>
  </si>
  <si>
    <t>Limited Stock
Comparable model
XRN-820S-12TB</t>
  </si>
  <si>
    <t>4K NVR, 12TB RAW, supports: 8 channels with 8 PoE/PoE+ ports, H.265/H.264/MJPEG, ARB (Automatic Recovery Backup), 2 fixed internal SATA HDDs (12TB max), WiseStream technology, max. resolution of 8MP recording/display and fisheye dewarping on web and CMS.</t>
  </si>
  <si>
    <t>QRN-820S</t>
  </si>
  <si>
    <t>8 CH PoE NVR</t>
  </si>
  <si>
    <t>4K NVR, no HDD, supports: 8 channels with 8 PoE ports (PoE Budget 65W), H.265/H.264/MJPEG, ARB (Automatic Recovery Backup), 1 fixed internal SATA HDDs (6TB max), max. resolution of 8MP recording/display, QR code connect, Dual track recording, Advanced GUI​</t>
  </si>
  <si>
    <t>QRN-820S-2TB</t>
  </si>
  <si>
    <t>4K NVR, 2TB RAW, supports: 8 channels with 8 PoE ports (PoE Budget 65W), H.265/H.264/MJPEG, ARB (Automatic Recovery Backup), 1 fixed internal SATA HDDs (6TB max), max. resolution of 8MP recording/display, QR code connect, Dual track recording, Advanced GUI​</t>
  </si>
  <si>
    <t>QRN-820S-4TB</t>
  </si>
  <si>
    <t>4K NVR, 4TB RAW, supports: 8 channels with 8 PoE ports (PoE Budget 65W), H.265/H.264/MJPEG, ARB (Automatic Recovery Backup), 1 fixed internal SATA HDDs (6TB max), max. resolution of 8MP recording/display, QR code connect, Dual track recording, Advanced GUI​</t>
  </si>
  <si>
    <t>QRN-820S-6TB</t>
  </si>
  <si>
    <t>4K NVR, 6TB RAW, supports: 8 channels with 8 PoE ports (PoE Budget 65W), H.265/H.264/MJPEG, ARB (Automatic Recovery Backup), 1 fixed internal SATA HDDs (6TB max), max. resolution of 8MP recording/display, QR code connect, Dual track recording, Advanced GUI​</t>
  </si>
  <si>
    <t>XRN-410S</t>
  </si>
  <si>
    <t>4K NVR, no HDD, supports: 4 channels with 4 PoE/PoE+ ports, H.265/H.264/MJPEG, ARB (Automatic Recovery Backup), 1 fixed internal SATA HDDs (6TB max), WiseStream technology, max. resolution of 8MP recording/display and fisheye dewarping on web and CMS.</t>
  </si>
  <si>
    <r>
      <t xml:space="preserve">8801089093950
</t>
    </r>
    <r>
      <rPr>
        <sz val="12"/>
        <color indexed="10"/>
        <rFont val="Arial"/>
        <family val="2"/>
      </rPr>
      <t>849688009260</t>
    </r>
    <r>
      <rPr>
        <sz val="12"/>
        <color indexed="8"/>
        <rFont val="Arial"/>
        <family val="2"/>
      </rPr>
      <t xml:space="preserve">
</t>
    </r>
    <r>
      <rPr>
        <sz val="12"/>
        <color indexed="10"/>
        <rFont val="Arial"/>
        <family val="2"/>
      </rPr>
      <t>8801089101761</t>
    </r>
  </si>
  <si>
    <t>XRN-410S-1TB</t>
  </si>
  <si>
    <t>4K NVR, 1TB RAW, supports: 4 channels with 4 PoE/PoE+ ports, H.265/H.264/MJPEG, ARB (Automatic Recovery Backup), 1 fixed internal SATA HDDs (6TB max), WiseStream technology, max. resolution of 8MP recording/display and fisheye dewarping on web and CMS.</t>
  </si>
  <si>
    <t>XRN-410S-2TB</t>
  </si>
  <si>
    <t>4K NVR, 2TB RAW, supports: 4 channels with 4 PoE/PoE+ ports, H.265/H.264/MJPEG, ARB (Automatic Recovery Backup), 1 fixed internal SATA HDDs (6TB max), WiseStream technology, max. resolution of 8MP recording/display and fisheye dewarping on web and CMS.</t>
  </si>
  <si>
    <t>XRN-410S-4TB</t>
  </si>
  <si>
    <t>4K NVR, 4TB RAW, supports: 4 channels with 4 PoE/PoE+ ports, H.265/H.264/MJPEG, ARB (Automatic Recovery Backup), 1 fixed internal SATA HDDs (6TB max), WiseStream technology, max. resolution of 8MP recording/display and fisheye dewarping on web and CMS.</t>
  </si>
  <si>
    <t>XRN-410S-6TB</t>
  </si>
  <si>
    <t>4K NVR, 6TB RAW, supports: 4 channels with 4 PoE/PoE+ ports, H.265/H.264/MJPEG, ARB (Automatic Recovery Backup), 1 fixed internal SATA HDDs (6TB max), WiseStream technology, max. resolution of 8MP recording/display and fisheye dewarping on web and CMS.</t>
  </si>
  <si>
    <t>XRN-420S</t>
  </si>
  <si>
    <t>4K NVR (Intel based), 4CH with 4 PoE/PoE+ ports (PoE Budget 50W), H265,H264, MJPEG, 1 fixed internal SATA HDDs (6TB max), ARB (Automatic Recovery Backup), 50 Mbps recording / up to 32 Mbps playback, Dual stream recording, WiseStream technology, HDMI/VGA dual display, max. resolution of 8MP recording/display, AI search (Wisenet AI cameras only), QR Code</t>
  </si>
  <si>
    <t> 8801089177933</t>
  </si>
  <si>
    <t>XRN-420S-2TB</t>
  </si>
  <si>
    <t>4K NVR (Intel based) 2TB RAW, 4CH with 4 PoE/PoE+ ports (PoE Budget 50W), H265,H264, MJPEG, 1 fixed internal SATA HDDs (6TB max), ARB (Automatic Recovery Backup), 50 Mbps recording / up to 32 Mbps playback, Dual stream recording, WiseStream technology, HDMI/VGA dual display, max. resolution of 8MP recording/display, AI search (Wisenet AI cameras only), QR Code</t>
  </si>
  <si>
    <t> 849688010020</t>
  </si>
  <si>
    <t>XRN-420S-4TB</t>
  </si>
  <si>
    <t>4K NVR (Intel based) 4TB RAW, 4CH with 4 PoE/PoE+ ports (PoE Budget 50W), H265,H264, MJPEG, 1 fixed internal SATA HDDs (6TB max), ARB (Automatic Recovery Backup), 50 Mbps recording / up to 32 Mbps playback, Dual stream recording, WiseStream technology, HDMI/VGA dual display, max. resolution of 8MP recording/display, AI search (Wisenet AI cameras only), QR Code</t>
  </si>
  <si>
    <t> 849688018712</t>
  </si>
  <si>
    <t>XRN-420S-6TB</t>
  </si>
  <si>
    <t>4K NVR (Intel based) 6TB RAW, 4CH with 4 PoE/PoE+ ports (PoE Budget 50W), H265,H264, MJPEG, 1 fixed internal SATA HDDs (6TB max), ARB (Automatic Recovery Backup), 50 Mbps recording / up to 32 Mbps playback, Dual stream recording, WiseStream technology, HDMI/VGA dual display, max. resolution of 8MP recording/display, AI search (Wisenet AI cameras only), QR Code</t>
  </si>
  <si>
    <t> 849688018729</t>
  </si>
  <si>
    <t>QRN-430S</t>
  </si>
  <si>
    <t>4K NVR (Intel based), 4CH with 4 PoE/PoE+ ports (PoE Budget 35W), H265,H264, MJPEG, 1 fixed internal SATA HDDs (6TB max), ARB (Automatic Recovery Backup), 40 Mbps recording / up to 32 Mbps playback, Dual stream recording, WiseStream technology, 4K HDMI display, max. resolution of 8MP recording/display, QR Code</t>
  </si>
  <si>
    <t> 8801089205216</t>
  </si>
  <si>
    <t>QRN-430S-2TB</t>
  </si>
  <si>
    <t>4K NVR (Intel based), 2TB RAW, 4CH with 4 PoE/PoE+ ports (PoE Budget 35W), H265,H264, MJPEG, 1 fixed internal SATA HDDs (6TB max), ARB (Automatic Recovery Backup), 40 Mbps recording / up to 32 Mbps playback, Dual stream recording, WiseStream technology, 4K HDMI display, max. resolution of 8MP recording/display, QR Code</t>
  </si>
  <si>
    <t> 849688018736</t>
  </si>
  <si>
    <t>QRN-430S-4TB</t>
  </si>
  <si>
    <t>4K NVR (Intel based), 4TB RAW, 4CH with 4 PoE/PoE+ ports (PoE Budget 35W), H265,H264, MJPEG, 1 fixed internal SATA HDDs (6TB max), ARB (Automatic Recovery Backup), 40 Mbps recording / up to 32 Mbps playback, Dual stream recording, WiseStream technology, 4K HDMI display, max. resolution of 8MP recording/display, QR Code</t>
  </si>
  <si>
    <t> 849688018743</t>
  </si>
  <si>
    <t>QRN-430S-6TB</t>
  </si>
  <si>
    <t>4K NVR (Intel based), 6TB RAW, 4CH with 4 PoE/PoE+ ports (PoE Budget 35W), H265,H264, MJPEG, 1 fixed internal SATA HDDs (6TB max), ARB (Automatic Recovery Backup), 40 Mbps recording / up to 32 Mbps playback, Dual stream recording, WiseStream technology, 4K HDMI display, max. resolution of 8MP recording/display, QR Code</t>
  </si>
  <si>
    <t> 849688018750</t>
  </si>
  <si>
    <t>Encoders and Decoders</t>
  </si>
  <si>
    <t>Network - Encoder</t>
  </si>
  <si>
    <t>SPE-1620</t>
  </si>
  <si>
    <t>16 Channel Encoder</t>
  </si>
  <si>
    <t>Encoder, 16CH H.265/H.264/MJPEG, 15fps @ 2MP, AHD/CVI/TVI/CVBS compatible, RS-485/422 Interface, Pelco C when using CVBS or ACP up-coax protocol @ AHD,  ONVIF protocol support, HDMI output, I/O 16/4, Audio in/out 4/1, 12VDC</t>
  </si>
  <si>
    <t>SPE-1610</t>
  </si>
  <si>
    <t>Limited Stock
Comparable model 
SPE-1620</t>
  </si>
  <si>
    <t>Encoder, 16CH H.264/MJPEG, 30fps @ 2MP or lower and 15 fps @ 4MP, AHD/CVI/TVI/CVBS compatible, RS-485/422 Interface, Pelco C when using CVBS or ACP up-coax protocol @ AHD,  ONVIF protocol support, HDMI output, I/O 16/4, Audio in/out 4/1, 12VDC</t>
  </si>
  <si>
    <t>SPE-420</t>
  </si>
  <si>
    <t>4 Channel Encoder</t>
  </si>
  <si>
    <t>Encoder, 4CH H.265/H.264/MJPEG,  5MP : 12fps/CH, 4MP : 15fps/CH, 1080p : 30fps/CH, 720p/WD1/4CIF/CIF: 30fps, AHD/CVI/TVI/CVBS compatible, RS-485/422 Interface, Pelco C when using CVBS or ACP up-coax protocol @ AHD,  ONVIF protocol support, HDMI output, I/O 4/2, Audio in/out 4/1, DC12V, PoE(IEEE 802.3af)</t>
  </si>
  <si>
    <t>Decoder - Network</t>
  </si>
  <si>
    <t>SPD-151</t>
  </si>
  <si>
    <t>48CH Network Video Decoder</t>
  </si>
  <si>
    <t>Video decoding up to 48 cameras on HDMI / VGA, 1 camera decoding on BNC, Max. 4K resolution@HDMI, Max. 1080p@VGA, Various view mode ( HDMI 1 / 2x2 / 3x3 / 4x4 / 5x5 / 6x6 (32Ch Only,VGA 1 / 2x2 / 3x3 / 4x4,BNC 1 Tile merge support), 12V DC, PoE, Up to 49CH, H.265 / H.264 / MJPEG codec, Layout Sequence Support, Management using Web-Viewer</t>
  </si>
  <si>
    <t>SPD-150</t>
  </si>
  <si>
    <t>49 Channel Decoder</t>
  </si>
  <si>
    <t xml:space="preserve">Decoder, 49CH on 3 different monitors: HDMI 32 channel max, VGA 16 channel max, BNC 1 channel, H.265, H.264, MJPEG, Onvif support, decode up to 12MP, configurable through the attached monitor only no web based configuration, PoE or 12VDC </t>
  </si>
  <si>
    <t>Network Switches and Transmission Devices</t>
  </si>
  <si>
    <t>Switch</t>
  </si>
  <si>
    <t>SWT-G11MGHP</t>
  </si>
  <si>
    <t>11 Port Hardened Managed Gigbit Ethernet Switch with 60W PoE</t>
  </si>
  <si>
    <t>4 weeks lead time</t>
  </si>
  <si>
    <t>Hardened 11 Port - 2 x 100/1000/2500FX + 1 x 100/1000FX SFP Ports and 8 x 10/100/1000TX Ports Managed Switch, four 1000Mbps TX with 30W PoE, four 1000Mbps TX Combo Ports with 60W PoE, Hardened 48VDC 480Watt (10A) DIN Rail High Temp Power Supply (-40⁰C to +71⁰C With -40⁰C Start-Up) Included</t>
  </si>
  <si>
    <t>SWT-F11MGHP</t>
  </si>
  <si>
    <t>11 Port Hardened Managed Megabit Ethernet Switch with 60W PoE</t>
  </si>
  <si>
    <t>Hardened 3 FX SFP 100/1000/2500Mbps FX + 8 Port 10/100Mbps TX Ports Managed Switch 60 Watt PoE, Hardened 48VDC 480Watt (10A) DIN Rail High Temp Power Supply (-40⁰C to +71⁰C With -40⁰C Start-Up) Included</t>
  </si>
  <si>
    <t>Transmission-Fiber</t>
  </si>
  <si>
    <t>SBP-300HF</t>
    <phoneticPr fontId="0" type="noConversion"/>
  </si>
  <si>
    <t>Fiber Optic for PTZ</t>
  </si>
  <si>
    <t>RJ-45 to Fiber mounting accessory for PTZ SNP-6320H/5430H</t>
  </si>
  <si>
    <t>SBP-302HF</t>
  </si>
  <si>
    <t>RJ-45 to Fiber mounting accessory for PTZ XNP-6370RH, PNP-9200RH</t>
  </si>
  <si>
    <t>SBP-303HF</t>
  </si>
  <si>
    <t>RJ-45 to Fiber mounting accessory for PTZ XNP-6320H/6321H, XNP-6550RH and QNP-6230H</t>
  </si>
  <si>
    <t>TMC-FSTM1ACM-A</t>
  </si>
  <si>
    <t>Mini 100M Media Converter (A)</t>
  </si>
  <si>
    <t>Hardened mini media fiber converter (A),100mbps, ST connector, multi-mode, 1 fiber , power supply included (not hardened), TMC-FSTM1-B required to work as a pair</t>
  </si>
  <si>
    <t>TMC-FSTS1ACM-A</t>
  </si>
  <si>
    <t>Hardened mini media fiber converter (A),100mbps, ST connector, single-mode, 1 fiber, power supply included (not hardened), TMC-FSTS1-B required to work as a pair</t>
  </si>
  <si>
    <t>TMC-FSTM1PoEM-A</t>
  </si>
  <si>
    <t>100M Media Converter (A)</t>
  </si>
  <si>
    <t>Hardened media fiber converter (A), 100mbps, ST Connector, multi-mode, 1 fiber, PoE+ output,  48V power supply included (not hardened), TMC-FSTM1-B required to work as a pair</t>
  </si>
  <si>
    <t>TMC-FSTS1PoEM-A</t>
  </si>
  <si>
    <t>Hardened media fiber converter (A), 100mbps, ST Connector, single-mode, 1 fiber, PoE+ output,  48V power supply included (not hardened), TMC-FSTS1-B required to work as a pair</t>
  </si>
  <si>
    <t>TMC-FSTM1-B</t>
  </si>
  <si>
    <t>100M Media Converter (B)</t>
  </si>
  <si>
    <t>Hardened media fiber converter (B), cage mountable, 100mbps, ST connector, multi-mode, 1 fiber, power supply included, TMC-FSTM1ACM-A or TMC-FSTM1PoEM-A required to work as a pair</t>
  </si>
  <si>
    <t>TMC-FSTS1-B</t>
  </si>
  <si>
    <t>Hardened media fiber converter (B), cage mountable, 100mbps, ST connector, single-mode, 1 fiber, power supply included, TMC-FSTS1ACM-A or TMC-FSTS1PoEM-A required to work as a pair</t>
  </si>
  <si>
    <t>TMC-FSCM1ACM-A</t>
  </si>
  <si>
    <t>Hardened mini media fiber converter (A),100mbps, SC connector, multi-mode, 1 fiber , power supply included (not hardened), TMC-FSCM1-B required to work as a pair</t>
  </si>
  <si>
    <t>TMC-FSCS1ACM-A</t>
  </si>
  <si>
    <t>Hardened mini media fiber converter (A),100mbps, SC connector, single-mode, 1 fiber, power supply included (not hardened), TMC-FSCS1-B required to work as a pair</t>
  </si>
  <si>
    <t>TMC-FSCM1PoEM-A</t>
  </si>
  <si>
    <t>Hardened media fiber converter (A), 100mbps, SC Connector, multi-mode, 1 fiber, PoE+ output,  48V power supply included (not hardened), TMC-FSCM1-B required to work as a pair</t>
  </si>
  <si>
    <t>TMC-FSCS1PoEM-A</t>
  </si>
  <si>
    <t>Hardened media fiber converter (A), 100mbps, SC Connector, single-mode, 1 fiber, PoE+ output,  48V power supply included (not hardened), TMC-FSCS1-B required to work as a pair</t>
  </si>
  <si>
    <t>TMC-FSCM1-B</t>
  </si>
  <si>
    <t>Hardened media fiber converter (B), cage mountable, 100mbps, SC connector, multi-mode, 1 fiber, power supply included, TMC-FSCM1ACM-A or TMC-FSCM1PoEM-A required to work as a pair</t>
  </si>
  <si>
    <t>TMC-FSCS1-B</t>
  </si>
  <si>
    <t>Hardened media fiber converter (B), cage mountable, 100mbps, SC connector, single-mode, 1 fiber, power supply included, TMC-FSCS1ACM-A or TMC-FSCS1PoEM-A required to work as a pair</t>
  </si>
  <si>
    <t>TMC-GSFPM</t>
  </si>
  <si>
    <t>Mini 1000M Multi-Rate Media Converter</t>
  </si>
  <si>
    <t>10/100/1000Mbps Multi-Rate media converter, SFP, 100FX/1000FX selectable, small size, SFP module required</t>
  </si>
  <si>
    <t>TMC-GSFP</t>
  </si>
  <si>
    <t>1000M Multi-Rate Media Converter</t>
  </si>
  <si>
    <t>10/100/1000Mbps Multi-Rate media converter, SFP, 100FX/1000FX selectable, SFP module required</t>
  </si>
  <si>
    <t>TMC-GSFPPoEM</t>
  </si>
  <si>
    <t>10/100/1000Mbps Multi-Rate media converter, SFP, 100FX/1000FX selectable, small size, PoE+, SFP module required</t>
  </si>
  <si>
    <t>TMC-FSFPPoE30M</t>
  </si>
  <si>
    <t>Mini 100M Media Converter</t>
  </si>
  <si>
    <t>Hardened 100Mbps Media Converter, SFP, 48V PoE,  Power Supply Included. 30w output, SFP module required</t>
  </si>
  <si>
    <t>SFP Module</t>
  </si>
  <si>
    <t>SFP-GRJC</t>
  </si>
  <si>
    <t>SFP to RJ45</t>
  </si>
  <si>
    <t>Copper 10/100/1000Mbps RJ45, MSA Compliant</t>
  </si>
  <si>
    <t>SFP-FLCM202</t>
  </si>
  <si>
    <t>Multi Mode SFP module</t>
  </si>
  <si>
    <t>100Mbps, 1310nm, 2km, LC, 2 Fiber, Multi Mode, MSA Compliant</t>
  </si>
  <si>
    <t>SFP-FLCS220</t>
  </si>
  <si>
    <t>Single Mode SFP module</t>
  </si>
  <si>
    <t>100Mbps, 1310nm, 20km, LC, 2 Fiber, Single Mode, MSA Compliant</t>
  </si>
  <si>
    <t>SFP-FSCM102-A</t>
  </si>
  <si>
    <t>Multi Mode SFP module A</t>
  </si>
  <si>
    <t xml:space="preserve">100Mbps, 1310nm, 2km, SC, 1 Fiber, Pair with SFP-FSCM102-B,  Multi Mode, MSA Compliant  </t>
  </si>
  <si>
    <t>SFP-FSCM102-B</t>
  </si>
  <si>
    <t>Multi Mode SFP module B</t>
  </si>
  <si>
    <t xml:space="preserve">100Mbps, 1550nm, 2km, SC, 1 Fiber, Pair with SFP-FSCM102-A,  Multi Mode, MSA Compliant  </t>
  </si>
  <si>
    <t>SFP-FSCS120-A</t>
  </si>
  <si>
    <t>Single Mode SFP module A</t>
  </si>
  <si>
    <t xml:space="preserve">100Mbps, 1310nm, 20km, SC, 1 Fiber, Pair with SFP-FSCM102-B, Single Mode, MSA Compliant  </t>
  </si>
  <si>
    <t>SFP-FSCS120-B</t>
  </si>
  <si>
    <t>Single Mode SFP module B</t>
  </si>
  <si>
    <t xml:space="preserve">100Mbps, 1550nm, 20km, SC, 1 Fiber, Pair with SFP-FSCM102-A, Single Mode, MSA Compliant  </t>
  </si>
  <si>
    <t>SFP-GLCS215</t>
  </si>
  <si>
    <t>1000Mbps, 1310nm, 15km, LC, 2 Fiber, Single Mode, MSA Compliant</t>
  </si>
  <si>
    <t>SFP-GLCS120-A</t>
  </si>
  <si>
    <t xml:space="preserve">1000Mbps, 1310nm, 20km, LC, 1 Fiber, Pair with SFP-GLCS120-B, Single Mode, MSA Compliant </t>
  </si>
  <si>
    <t>SFP-GLCS120-B</t>
  </si>
  <si>
    <t xml:space="preserve">1000Mbps, 1550nm, 20km, LC, 1 Fiber, Pair with SFP-GLCS120-A, Single Mode, MSA Compliant </t>
  </si>
  <si>
    <t>SFP-GLCM202</t>
  </si>
  <si>
    <t xml:space="preserve">1000Mbps 1310nm, 2km, 2 Fiber, LC, Multi Mode, MSA Compliant  </t>
  </si>
  <si>
    <t>Transmission-Accessory</t>
  </si>
  <si>
    <t>SBP-C14</t>
  </si>
  <si>
    <t>Card Cage Rack Mount</t>
  </si>
  <si>
    <t>14 slot card cage rack, power supply included</t>
  </si>
  <si>
    <t>SBP-C03</t>
  </si>
  <si>
    <t>3 Unit Card Cage</t>
  </si>
  <si>
    <t>3 slot card cage rack, power supply included</t>
  </si>
  <si>
    <t>SBP-C14PS1</t>
  </si>
  <si>
    <t>Rack Mount Power Supply</t>
  </si>
  <si>
    <t>90-264 VAC 50/60hz power supply for SBP-C14</t>
  </si>
  <si>
    <t>SBP-C14BP1</t>
  </si>
  <si>
    <t>1 Slot Blank Filler Panel</t>
  </si>
  <si>
    <t xml:space="preserve">1 slot blank filler panel for SBP-C14 card cage </t>
  </si>
  <si>
    <t>SBP-C14BP3</t>
  </si>
  <si>
    <t>3 Slot Blank Filler Panel</t>
  </si>
  <si>
    <t xml:space="preserve">3 slot blank filler panel for SBP-C14 card cage </t>
  </si>
  <si>
    <t>SBP-UDR</t>
  </si>
  <si>
    <t>Universal Din Rail Adapter</t>
  </si>
  <si>
    <t>Universal DIN-Rail mount adapter kit that allow the Hanwha product to be mounted on the adaptor in a vertical axis configuration</t>
  </si>
  <si>
    <t>Transmission-Network</t>
  </si>
  <si>
    <t>TEU-F01</t>
  </si>
  <si>
    <t>Single Channel over UTP</t>
  </si>
  <si>
    <t>Single-Channel Ethernet over UTP with Pass-through PoE</t>
  </si>
  <si>
    <t>TEC-F01</t>
  </si>
  <si>
    <t>Single Channel over COAX</t>
  </si>
  <si>
    <t>Single-Channel Ethernet over COAX with Pass-through PoE</t>
  </si>
  <si>
    <t>TEU-F04</t>
  </si>
  <si>
    <t>Four Channels over UTP</t>
  </si>
  <si>
    <t>Four-Channel Ethernet over UTP with Pass-through PoE</t>
  </si>
  <si>
    <t>TEC-F04</t>
  </si>
  <si>
    <t>Four Channels over COAX</t>
  </si>
  <si>
    <t>Four-Channel Ethernet over COAX with Pass-through PoE</t>
  </si>
  <si>
    <t>TEU-F16</t>
  </si>
  <si>
    <t>16 Channels over UTP</t>
  </si>
  <si>
    <t>Sixteen-Channel Ethernet over UTP with Pass-through PoE</t>
  </si>
  <si>
    <t>TEC-F16</t>
  </si>
  <si>
    <t>16 Channels over COAX</t>
  </si>
  <si>
    <t>Sixteen-Channel Ethernet over COAX with Pass-through PoE</t>
  </si>
  <si>
    <t>TER-F01</t>
  </si>
  <si>
    <t>Ethernet Repeater</t>
  </si>
  <si>
    <t>100 Meter Ethernet Repeater Pass-Through PoE Power</t>
  </si>
  <si>
    <t>TER-F01PD</t>
  </si>
  <si>
    <t xml:space="preserve">100 Meter Ethernet Repeater External Power </t>
  </si>
  <si>
    <t>Analog High Definition Cameras</t>
  </si>
  <si>
    <t>Camera - Analog HD</t>
  </si>
  <si>
    <t>HCF-8010V</t>
  </si>
  <si>
    <t>5MP Analog HD Fisheye Camera</t>
  </si>
  <si>
    <t>5MP (2560x1944) resolution, 20FPS @5MP, BLC, Day &amp; Night (ICR), Digital Wide Dynamic Range, Coaxial communication (HD / SD mode), Selectable universal output (TVI / AHD / CVBS), IP66, IK10, Power 12VDC/24VAC</t>
  </si>
  <si>
    <t>HCB-7000A</t>
  </si>
  <si>
    <t>4MP Wisenet HD+ Box Camera</t>
  </si>
  <si>
    <t>Pentabrid compatible</t>
  </si>
  <si>
    <t xml:space="preserve">Wisenet HD+ 4MP box camera, AHD or CVBS formats are available, RS485 /Coaxial Control, true D/N, 24VAC/12VDC (Require 4MP or higher CS Mount Lens). </t>
  </si>
  <si>
    <t>HCO-7070RA</t>
  </si>
  <si>
    <t>4MP Wisenet HD+ Bullet Camera</t>
  </si>
  <si>
    <r>
      <t xml:space="preserve">Wisenet HD+ 4MP IR bullet camera, AHD or CVBS formats are available, manual vari-focal Lens (3.1X) (3.2-10mm), true D/N, 24VAC/12VDC, IR distance 98 feet, IP66/IK10. </t>
    </r>
    <r>
      <rPr>
        <sz val="12"/>
        <color indexed="10"/>
        <rFont val="Arial"/>
        <family val="2"/>
      </rPr>
      <t xml:space="preserve"> </t>
    </r>
  </si>
  <si>
    <t>HCO-7010RA</t>
  </si>
  <si>
    <r>
      <t xml:space="preserve">Wisenet HD+ 4MP IR bullet camera, AHD or CVBS formats are available, 2.8 mm fixed lens, true D/N, 12VDC, IR distance 65 feet, IP66/IK10. </t>
    </r>
    <r>
      <rPr>
        <sz val="12"/>
        <color indexed="10"/>
        <rFont val="Arial"/>
        <family val="2"/>
      </rPr>
      <t/>
    </r>
  </si>
  <si>
    <t>HCO-7020RA</t>
  </si>
  <si>
    <t xml:space="preserve">Wisenet HD+ 4MP IR bullet camera, AHD or CVBS formats are available, 4.0 mm fixed lens, true D/N, 12VDC, IR distance 82 feet, IP66/IK10. </t>
  </si>
  <si>
    <t>HCO-7030RA</t>
  </si>
  <si>
    <t xml:space="preserve">Wisenet HD+ 4MP IR bullet camera, AHD or CVBS formats are available, 6.0 mm fixed lens, true D/N, 12VDC, IR distance 98 feet, IP66/IK10. </t>
  </si>
  <si>
    <t>HCV-7070RA</t>
  </si>
  <si>
    <t>4MP Wisenet HD+ Outdoor Dome Camera</t>
  </si>
  <si>
    <t xml:space="preserve">Wisenet HD+ 4MP IR outdoor dome camera, AHD or CVBS formats are available, manual vari-focal Lens (3.1X) (3.2-10mm), true D/N, 24VAC/12VDC, IR distance 98 feet, IP66/IK10. </t>
  </si>
  <si>
    <t>HCV-7010RA</t>
  </si>
  <si>
    <t xml:space="preserve">Wisenet HD+ 4MP IR outdoor dome camera, AHD or CVBS formats are available, 2.8 mm fixed lens, true D/N, 12VDC, IR distance 65 feet, IP66/IK10. </t>
  </si>
  <si>
    <t>HCV-7020RA</t>
  </si>
  <si>
    <t>Wisenet HD+ 4MP IR outdoor dome camera, AHD or CVBS formats are available, 4.0 mm fixed lens, true D/N, 12VDC, IR distance 82 feet, IP66/IK10.</t>
  </si>
  <si>
    <t>HCV-7030RA</t>
  </si>
  <si>
    <t xml:space="preserve">Wisenet HD+ 4MP IR outdoor dome camera, AHD or CVBS formats are available, 6.0 mm fixed lens, true D/N, 12VDC, IR distance 98 feet, IP66/IK10. </t>
  </si>
  <si>
    <t>HCD-7070RA</t>
  </si>
  <si>
    <t>4MP Wisenet HD+ Indoor Dome Camera</t>
  </si>
  <si>
    <t xml:space="preserve">Wisenet HD+ 4MP IR indoor dome camera, AHD or CVBS formats are available, manual vari-focal Lens (3.1X) (3.2-10mm), true D/N, 24VAC/12VDC, IR distance 65 feet. </t>
  </si>
  <si>
    <t>HCD-7010RA</t>
  </si>
  <si>
    <t xml:space="preserve">Wisenet HD+ 4MP IR indoor dome camera, AHD or CVBS formats are available, 2.8 mm fixed lens, true D/N, 12VDC, IR distance 65 feet. </t>
  </si>
  <si>
    <t>HCD-7020RA</t>
  </si>
  <si>
    <t xml:space="preserve">Wisenet HD+ 4MP IR indoor dome camera, AHD or CVBS formats are available, 4.0 mm fixed lens, true D/N, 12VDC, IR distance 82 feet. </t>
  </si>
  <si>
    <t>HCD-7030RA</t>
  </si>
  <si>
    <t xml:space="preserve">Wisenet HD+ 4MP IR indoor dome camera, AHD or CVBS formats are available, 6.0 mm fixed lens, true D/N, 12VDC, IR distance 98 feet. </t>
  </si>
  <si>
    <t>HCZ-6321</t>
  </si>
  <si>
    <t>2MP Wisenet HD+ Zoom Box</t>
  </si>
  <si>
    <t>Wisenet HD+ 2MP zoom box, AHD or CVBS formats are available, true WDR (120dB), 32X optical zoom, RS485 /Coaxial Control(ACP), true D/N, 12VDC</t>
  </si>
  <si>
    <t>HCB-6000</t>
  </si>
  <si>
    <t>2MP Analog HD Box</t>
  </si>
  <si>
    <t>Wisenet HD+ 2MP, Full HD(1080p) 30fps box camera, AHD/TVI/CVI/CVBS, 120 dB true WDR, RS485 /Coaxial Control, true D/N, 24VAC/12VDC (Require 2MP or higher CS Mount Lens)</t>
  </si>
  <si>
    <r>
      <t xml:space="preserve">8801089091789
</t>
    </r>
    <r>
      <rPr>
        <sz val="12"/>
        <color indexed="10"/>
        <rFont val="Arial"/>
        <family val="2"/>
      </rPr>
      <t>8801089104816</t>
    </r>
  </si>
  <si>
    <t>HCB-6001</t>
  </si>
  <si>
    <t>Wisenet HD+ 2MP, Full HD(1080p) 30fps box camera, AHD/TVI/CVI/CVBS, 120 dB true WDR, RS485 /Coaxial Control, simple focus, true D/N, 24VAC/12VDC (Require 2MP or higher CS Mount Lens)</t>
  </si>
  <si>
    <r>
      <t xml:space="preserve">8801089094148
</t>
    </r>
    <r>
      <rPr>
        <sz val="12"/>
        <color indexed="10"/>
        <rFont val="Arial"/>
        <family val="2"/>
      </rPr>
      <t>8801089100641</t>
    </r>
  </si>
  <si>
    <t>HCD-6070R</t>
  </si>
  <si>
    <t>2MP Analog HD IR Indoor Dome</t>
  </si>
  <si>
    <t>Wisenet HD+ 2MP, Full HD(1080p) 30fps IR indoor dome camera, AHD/TVI/CVI/CVBS, manual Vari-focal Lens (3.1X) (3.2-10mm), 120 dB true WDR, true D/N, 24VAC/12VDC, IR distance 65 feet</t>
  </si>
  <si>
    <r>
      <t xml:space="preserve">8801089091116
</t>
    </r>
    <r>
      <rPr>
        <sz val="12"/>
        <color indexed="10"/>
        <rFont val="Arial"/>
        <family val="2"/>
      </rPr>
      <t>8801089104793</t>
    </r>
  </si>
  <si>
    <t>HCD-6080R</t>
  </si>
  <si>
    <t>Wisenet HD+ 2MP, Full HD(1080p) 30fps IR indoor dome camera, AHD/TVI/CVI/CVBS, motorized vari-focal lens (3.1X) (3.2-10mm), 120 dB true WDR, true D/N, 24VAC/12VDC, IR distance 65 feet</t>
  </si>
  <si>
    <r>
      <t xml:space="preserve">8801089094261
</t>
    </r>
    <r>
      <rPr>
        <sz val="12"/>
        <color indexed="10"/>
        <rFont val="Arial"/>
        <family val="2"/>
      </rPr>
      <t>8801089104120</t>
    </r>
  </si>
  <si>
    <t>HCD-6010</t>
  </si>
  <si>
    <t>2MP Wisenet HD+ Indoor Dome Camera</t>
  </si>
  <si>
    <t>Wisenet HD+ 2MP indoor dome camera, AHD, CVI, TVI, CVBS formats are available, 2.8 mm fixed lens, true D/N, 12VDC</t>
  </si>
  <si>
    <t>8801089155092 </t>
  </si>
  <si>
    <t>HCD-6020R</t>
  </si>
  <si>
    <t>Wisenet HD+ 2MP IR indoor dome camera, AHD, CVI, TVI, CVBS formats are available, 4.0 mm fixed lens, true D/N, 12VDC</t>
  </si>
  <si>
    <t>HCV-6070R</t>
  </si>
  <si>
    <t>2MP Analog HD IR Outdoor Dome</t>
  </si>
  <si>
    <t>Wisenet HD+ 2MP, Full HD(1080p) 30fps IR outdoor dome camera, AHD/TVI/CVI/CVBS, manual Vari-focal Lens (3.1X) (3.2-10mm), 120 dB true WDR, true D/N, 24VAC/12VDC, IR distance 98 feet, IP66/IK10</t>
  </si>
  <si>
    <r>
      <t xml:space="preserve">8801089091475
</t>
    </r>
    <r>
      <rPr>
        <sz val="12"/>
        <color indexed="10"/>
        <rFont val="Arial"/>
        <family val="2"/>
      </rPr>
      <t>8801089104915</t>
    </r>
  </si>
  <si>
    <t>HCV-6080R</t>
  </si>
  <si>
    <t>Wisenet HD+ 2MP, Full HD(1080p) 30fps IR outdoor dome camera, AHD/TVI/CVI/CVBS, motorized vari-focal lens (3.1X) (3.2-10mm), 120 dB true WDR, true D/N, 24VAC/12VDC, IR distance 98 feet, IP66/IK10</t>
  </si>
  <si>
    <r>
      <t xml:space="preserve">8801089094339
</t>
    </r>
    <r>
      <rPr>
        <sz val="12"/>
        <color indexed="10"/>
        <rFont val="Arial"/>
        <family val="2"/>
      </rPr>
      <t>8801089104946</t>
    </r>
  </si>
  <si>
    <t>HCO-6070R</t>
  </si>
  <si>
    <t>2MP Analog HD IR Bullet</t>
  </si>
  <si>
    <t>Wisenet HD+ 2MP, Full HD(1080p) 30fps IR outdoor bullet camera, AHD/TVI/CVI/CVBS, manual Vari-focal Lens (3.1X) (3.2-10mm), 120 dB true WDR, true D/N, 24VAC/12VDC, IR distance 98 feet, IP66/IK10</t>
  </si>
  <si>
    <r>
      <t xml:space="preserve">8801089091802
</t>
    </r>
    <r>
      <rPr>
        <sz val="12"/>
        <color indexed="10"/>
        <rFont val="Arial"/>
        <family val="2"/>
      </rPr>
      <t>8801089104847</t>
    </r>
  </si>
  <si>
    <t>HCO-6020R</t>
  </si>
  <si>
    <t>2MP Wisenet HD+ Bullet Camera</t>
  </si>
  <si>
    <t>Wisenet HD+ 2MP IR bullet camera, AHD, CVI, TVI, CVBS formats are available, 4.0 mm fixed lens, true D/N, 12VDC</t>
  </si>
  <si>
    <t>8801089155382 </t>
  </si>
  <si>
    <t>HCO-6080R</t>
  </si>
  <si>
    <t>Wisenet HD+ 2MP, Full HD(1080p) 30fps IR outdoor bullet camera, AHD/TVI/CVI/CVBS, motorized vari-focal lens (3.1X) (3.2-10mm), 120 dB true WDR, true D/N, 24VAC/12VDC, IR distance 98 feet, IP66/IK10</t>
  </si>
  <si>
    <r>
      <t xml:space="preserve">8801089096708
</t>
    </r>
    <r>
      <rPr>
        <sz val="12"/>
        <color indexed="10"/>
        <rFont val="Arial"/>
        <family val="2"/>
      </rPr>
      <t>8801089104861</t>
    </r>
  </si>
  <si>
    <t>HCP-6320A</t>
  </si>
  <si>
    <t>AHD PTZ</t>
  </si>
  <si>
    <t>Wisenet HD+ 2MP, Full HD(1080p) 30fps PTZ camera, Optical zoom lens 32X (4.44~142.6mm), true WDR 120dB, RS485/Up coax (ACP protocol only) PTZ control, true D/N, 24VAC.</t>
  </si>
  <si>
    <r>
      <t xml:space="preserve">8801089096258
</t>
    </r>
    <r>
      <rPr>
        <sz val="12"/>
        <color indexed="10"/>
        <rFont val="Arial"/>
        <family val="2"/>
      </rPr>
      <t>8801089101143</t>
    </r>
  </si>
  <si>
    <t>HCP-6320HA</t>
  </si>
  <si>
    <t>Wisenet HD+ 2MP, Full HD(1080p) 30fps PTZ camera, Optical zoom lens 32X (4.44~142.6mm), RS485/Up coax (ACP protocol only) PTZ control, true WDR 120dB, true D/N, 24VAC, IP66 IK10.</t>
  </si>
  <si>
    <r>
      <t xml:space="preserve">8801089096340
</t>
    </r>
    <r>
      <rPr>
        <sz val="12"/>
        <color indexed="10"/>
        <rFont val="Arial"/>
        <family val="2"/>
      </rPr>
      <t>8801089101129</t>
    </r>
  </si>
  <si>
    <t>SCO-6085R</t>
  </si>
  <si>
    <t>AHD IR Bullet</t>
  </si>
  <si>
    <t>Wisenet HD+ 2MP, Full HD(1080p) 30fps IR bullet camera, 1/2.8" 2M CMOS, vari-focal Lens (3.1X) (3.2-10mm), 60dB DWDR, Coaxial Control, true D/N, 24VAC/12VDC, IR distance 98.43 feet, IP66 IK10</t>
  </si>
  <si>
    <t>SCV-6085R</t>
  </si>
  <si>
    <t>AHD IR Vandal Dome</t>
  </si>
  <si>
    <t>Wisenet HD+ 2MP, Full HD(1080p) 30fps IR vandal dome camera, 1/2.8" 2M CMOS, Vari-focal Lens (3.1X) (3.2-10mm), 60dB DWDR, true D/N, 24VAC/12VDC, IR distance 98.42 feet, IP66 IK10</t>
  </si>
  <si>
    <t>SCD-6085R</t>
  </si>
  <si>
    <t>AHD IR Dome</t>
  </si>
  <si>
    <t>Wisenet HD+ 2MP, Full HD(1080p) 30fps IR dome camera, 1/2.8" 2M CMOS, vari-focal Lens (3.1X) (3.2-10mm), 60dB DWDR, Coaxial Control, true D/N, 24VAC/12VDC, IR distance 65.62 feet</t>
  </si>
  <si>
    <t>SCB-6005</t>
  </si>
  <si>
    <t xml:space="preserve">AHD Box </t>
  </si>
  <si>
    <t>Wisenet HD+ 2MP, Full HD(1080p) 30fps, 1/2.8" 2M CMOS, 60dB DWDR, RS485 /Coaxial Control, true D/N, 24VAC/12VDC (Requires 2MP or higher CS Mount Lens)</t>
  </si>
  <si>
    <t>Pentabrid</t>
  </si>
  <si>
    <t>Recording - Hybrid</t>
  </si>
  <si>
    <t>HRX-1634</t>
  </si>
  <si>
    <t>16CH AHD, TVI, CVI, CVBS, IP Recorder</t>
  </si>
  <si>
    <t>5-in-1 16CH Pentabrid DVR,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2 SATA HDDs (6TB/HDD). NDAA &amp; FCC Compliant Model.</t>
  </si>
  <si>
    <t>HRX-1634-4TB</t>
  </si>
  <si>
    <t>5-in-1 16CH Pentabrid DVR- 4TB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2 SATA HDDs (6TB/HDD). NDAA &amp; FCC Compliant Model.</t>
  </si>
  <si>
    <t>8801089219473
849688019481</t>
  </si>
  <si>
    <t>HRX-1634-6TB</t>
  </si>
  <si>
    <t>5-in-1 16CH Pentabrid DVR- 6TB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2 SATA HDDs (6TB/HDD). NDAA &amp; FCC Compliant Model.</t>
  </si>
  <si>
    <t>HRX-1634-8TB</t>
  </si>
  <si>
    <t>5-in-1 16CH Pentabrid DVR- 8TB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2 SATA HDDs (6TB/HDD). NDAA &amp; FCC Compliant Model.</t>
  </si>
  <si>
    <t>HRX-1634-10TB</t>
  </si>
  <si>
    <t>5-in-1 16CH Pentabrid DVR- 10TB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2 SATA HDDs (6TB/HDD). NDAA &amp; FCC Compliant Model.</t>
  </si>
  <si>
    <t>HRX-1634-12TB</t>
  </si>
  <si>
    <t>5-in-1 16CH Pentabrid DVR- 12TB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2 SATA HDDs (6TB/HDD). NDAA &amp; FCC Compliant Model.</t>
  </si>
  <si>
    <t>HRX-1635</t>
  </si>
  <si>
    <t>5-in-1 16CH Pentabrid DVR,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</si>
  <si>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HRX-1635-4TB</t>
  </si>
  <si>
    <t>5-in-1 16CH Pentabrid DVR- 4TB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</si>
  <si>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HRX-1635-8TB</t>
  </si>
  <si>
    <t>5-in-1 16CH Pentabrid DVR- 8TB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</si>
  <si>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HRX-1635-12TB</t>
  </si>
  <si>
    <t>5-in-1 16CH Pentabrid DVR- 12TB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</si>
  <si>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HRX-1635-16TB</t>
  </si>
  <si>
    <t>5-in-1 16CH Pentabrid DVR- 16TB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</si>
  <si>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HRX-1635-20TB</t>
  </si>
  <si>
    <t>5-in-1 16CH Pentabrid DVR- 20TB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</si>
  <si>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HRX-1635-24TB</t>
  </si>
  <si>
    <t>5-in-1 16CH Pentabrid DVR- 24TB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</si>
  <si>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HRX-1635-30TB</t>
  </si>
  <si>
    <t>5-in-1 16CH Pentabrid DVR- 30TB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</si>
  <si>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HRX-1635-36TB</t>
  </si>
  <si>
    <t>5-in-1 16CH Pentabrid DVR- 36TB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</si>
  <si>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HRX-1635-48TB</t>
  </si>
  <si>
    <t>5-in-1 16CH Pentabrid DVR- 48TB Raw Storage, AHD, HDTVI, HDCVI (up to 8MP), Total 18CH(Analog Maximum 16CH and 2 Network Maximum 18CH), Analog Camera up 8MP(15/12fps), 5MP(20/12fps), 4MP(30/25fps), 2MP(30/25fps),1MP(30/25fps), 960H(or 720H)(30/25fps) * per CH and Network camera 2MP (480fps). Codec H.265/H.264/MJPEG, Recording Bandwidth Max. 128Mbps, Playback Bandwidth 32Mbps. 4CH audio input/ 1CH audio output, 16 alarm input and 4 relay output, coaxial control, HDMI/VGA video output, 1 X spot monitor output, QR code, Up to 8 SATA HDDs (6TB/HDD). NDAA &amp; FCC Compliant Model.</t>
  </si>
  <si>
    <t>HRX-1632</t>
  </si>
  <si>
    <t>Wisenet HD+ Pentabrid DVR AHD (up to 4MP), TVI (up to 4MP), CVI (up to 4MP), CVBS and IP (up to 8MP), Max. Analog 16CH + NW 8CH, up to 8MP, 15/12fps@4MP, 15/12fps@2MP recording (frame rate at higher resolutions will vary), triple codec H.265/H.264/MJPEG, Recording Bandwitth Max. 80Mbps, Playback Bandwith 32Mbps. 16CH audio input/ 1CH audio output, 16 alarm input and 4 relay output, coaxial control, HDMI/VGA video output, 1 X spot monitor output, QR code , Up to 4 SATA HDDs (6TB/HDD)</t>
  </si>
  <si>
    <t>HRX-1632-4TB</t>
  </si>
  <si>
    <t>Wisenet HD+ Pentabrid DVR AHD (up to 4MP), - 4TB Raw Storage.TVI (up to 4MP), CVI (up to 4MP), CVBS and IP (up to 8MP), Max. Analog 16CH + NW 8CH, up to 8MP, 15/12fps@4MP, 15/12fps@2MP recording (frame rate at higher resolutions will vary), triple codec H.265/H.264/MJPEG, Recording Bandwitth Max. 80Mbps, Playback Bandwith 32Mbps. 16CH audio input/ 1CH audio output, 16 alarm input and 4 relay output, coaxial control, HDMI/VGA video output, 1 X spot monitor output, QR code , Up to 4 SATA HDDs (6TB/HDD)</t>
  </si>
  <si>
    <t>HRX-1632-6TB</t>
  </si>
  <si>
    <t>Wisenet HD+ Pentabrid DVR AHD (up to 4MP), - 6TB Raw Storage.TVI (up to 4MP), CVI (up to 4MP), CVBS and IP (up to 8MP), Max. Analog 16CH + NW 8CH, up to 8MP, 15/12fps@4MP, 15/12fps@2MP recording (frame rate at higher resolutions will vary), triple codec H.265/H.264/MJPEG, Recording Bandwitth Max. 80Mbps, Playback Bandwith 32Mbps. 16CH audio input/ 1CH audio output, 16 alarm input and 4 relay output, coaxial control, HDMI/VGA video output, 1 X spot monitor output, QR code , Up to 4 SATA HDDs (6TB/HDD)</t>
  </si>
  <si>
    <t>HRX-1632-8TB</t>
  </si>
  <si>
    <t>Wisenet HD+ Pentabrid DVR AHD (up to 4MP), - 8TB Raw Storage.TVI (up to 4MP), CVI (up to 4MP), CVBS and IP (up to 8MP), Max. Analog 16CH + NW 8CH, up to 8MP, 15/12fps@4MP, 15/12fps@2MP recording (frame rate at higher resolutions will vary), triple codec H.265/H.264/MJPEG, Recording Bandwitth Max. 80Mbps, Playback Bandwith 32Mbps. 16CH audio input/ 1CH audio output, 16 alarm input and 4 relay output, coaxial control, HDMI/VGA video output, 1 X spot monitor output, QR code , Up to 4 SATA HDDs (6TB/HDD)</t>
  </si>
  <si>
    <t>HRX-1632-12TB</t>
  </si>
  <si>
    <t>Wisenet HD+ Pentabrid DVR AHD (up to 4MP), - 12TB Raw Storage.TVI (up to 4MP), CVI (up to 4MP), CVBS and IP (up to 8MP), Max. Analog 16CH + NW 8CH, up to 8MP, 15/12fps@4MP, 15/12fps@2MP recording (frame rate at higher resolutions will vary), triple codec H.265/H.264/MJPEG, Recording Bandwitth Max. 80Mbps, Playback Bandwith 32Mbps. 16CH audio input/ 1CH audio output, 16 alarm input and 4 relay output, coaxial control, HDMI/VGA video output, 1 X spot monitor output, QR code , Up to 4 SATA HDDs (6TB/HDD)</t>
  </si>
  <si>
    <t>HRX-1632-16TB</t>
  </si>
  <si>
    <t>Wisenet HD+ Pentabrid DVR AHD (up to 4MP), - 16TB Raw Storage.TVI (up to 4MP), CVI (up to 4MP), CVBS and IP (up to 8MP), Max. Analog 16CH + NW 8CH, up to 8MP, 15/12fps@4MP, 15/12fps@2MP recording (frame rate at higher resolutions will vary), triple codec H.265/H.264/MJPEG, Recording Bandwitth Max. 80Mbps, Playback Bandwith 32Mbps. 16CH audio input/ 1CH audio output, 16 alarm input and 4 relay output, coaxial control, HDMI/VGA video output, 1 X spot monitor output, QR code , Up to 4 SATA HDDs (6TB/HDD)</t>
  </si>
  <si>
    <t>HRX-1632-24TB</t>
  </si>
  <si>
    <t>Wisenet HD+ Pentabrid DVR AHD (up to 4MP), - 24TB Raw Storage.TVI (up to 4MP), CVI (up to 4MP), CVBS and IP (up to 8MP), Max. Analog 16CH + NW 8CH, up to 8MP, 15/12fps@4MP, 15/12fps@2MP recording (frame rate at higher resolutions will vary), triple codec H.265/H.264/MJPEG, Recording Bandwitth Max. 80Mbps, Playback Bandwith 32Mbps. 16CH audio input/ 1CH audio output, 16 alarm input and 4 relay output, coaxial control, HDMI/VGA video output, 1 X spot monitor output, QR code , Up to 4 SATA HDDs (6TB/HDD)</t>
  </si>
  <si>
    <t>HRX-835</t>
  </si>
  <si>
    <t>8CH AHD, TVI, CVI, CVBS, IP Recorder</t>
  </si>
  <si>
    <t>Wisenet HD+ Pentabrid DVR AHD (up to 8MP), TVI (up to 8MP), CVI (up to 5MP), CVBS and IP (up to 8MP), Max. Analog 8CH + NW 10CH, up to 8MP, 8/8fps@8MP, 12/12fps@5MP recording (frame rate at higher resolutions will vary), triple codec H.265/H.264/MJPEG, Recording Bandwitth Max. 50Mbps, Playback Bandwith 32Mbps. 8CH audio input/ 1CH audio output, 8 alarm input and 4 relay output, coaxial control, HDMI/VGA video output, 1 X spot monitor output, QR code , Up to 4 SATA HDDs (6TB/HDD)</t>
  </si>
  <si>
    <t>HRX-835-4TB</t>
  </si>
  <si>
    <t>Wisenet HD+ Pentabrid DVR AHD (up to 8MP), - 4TB Raw Storage.TVI (up to 8MP), CVI (up to 5MP), CVBS and IP (up to 8MP), Max. Analog 8CH + NW 10CH, up to 8MP, 8/8fps@8MP, 12/12fps@5MP recording (frame rate at higher resolutions will vary), triple codec H.265/H.264/MJPEG, Recording Bandwitth Max. 50Mbps, Playback Bandwith 32Mbps. 8CH audio input/ 1CH audio output, 8 alarm input and 4 relay output, coaxial control, HDMI/VGA video output, 1 X spot monitor output, QR code , Up to 4 SATA HDDs (6TB/HDD)</t>
  </si>
  <si>
    <t>HRX-835-6TB</t>
  </si>
  <si>
    <t>Wisenet HD+ Pentabrid DVR AHD (up to 8MP), - 6TB Raw Storage.TVI (up to 8MP), CVI (up to 5MP), CVBS and IP (up to 8MP), Max. Analog 8CH + NW 10CH, up to 8MP, 8/8fps@8MP, 12/12fps@5MP recording (frame rate at higher resolutions will vary), triple codec H.265/H.264/MJPEG, Recording Bandwitth Max. 50Mbps, Playback Bandwith 32Mbps. 8CH audio input/ 1CH audio output, 8 alarm input and 4 relay output, coaxial control, HDMI/VGA video output, 1 X spot monitor output, QR code , Up to 4 SATA HDDs (6TB/HDD)</t>
  </si>
  <si>
    <t>HRX-835-8TB</t>
  </si>
  <si>
    <t>Wisenet HD+ Pentabrid DVR AHD (up to 8MP), - 8TB Raw Storage.TVI (up to 8MP), CVI (up to 5MP), CVBS and IP (up to 8MP), Max. Analog 8CH + NW 10CH, up to 8MP, 8/8fps@8MP, 12/12fps@5MP recording (frame rate at higher resolutions will vary), triple codec H.265/H.264/MJPEG, Recording Bandwitth Max. 50Mbps, Playback Bandwith 32Mbps. 8CH audio input/ 1CH audio output, 8 alarm input and 4 relay output, coaxial control, HDMI/VGA video output, 1 X spot monitor output, QR code , Up to 4 SATA HDDs (6TB/HDD)</t>
  </si>
  <si>
    <t>HRX-835-12TB</t>
  </si>
  <si>
    <t>Wisenet HD+ Pentabrid DVR AHD (up to 8MP), - 12TB Raw Storage.TVI (up to 8MP), CVI (up to 5MP), CVBS and IP (up to 8MP), Max. Analog 8CH + NW 10CH, up to 8MP, 8/8fps@8MP, 12/12fps@5MP recording (frame rate at higher resolutions will vary), triple codec H.265/H.264/MJPEG, Recording Bandwitth Max. 50Mbps, Playback Bandwith 32Mbps. 8CH audio input/ 1CH audio output, 8 alarm input and 4 relay output, coaxial control, HDMI/VGA video output, 1 X spot monitor output, QR code , Up to 4 SATA HDDs (6TB/HDD)</t>
  </si>
  <si>
    <t>HRX-835-16TB</t>
  </si>
  <si>
    <t>Wisenet HD+ Pentabrid DVR AHD (up to 8MP), - 16TB Raw Storage.TVI (up to 8MP), CVI (up to 5MP), CVBS and IP (up to 8MP), Max. Analog 8CH + NW 10CH, up to 8MP, 8/8fps@8MP, 12/12fps@5MP recording (frame rate at higher resolutions will vary), triple codec H.265/H.264/MJPEG, Recording Bandwitth Max. 50Mbps, Playback Bandwith 32Mbps. 8CH audio input/ 1CH audio output, 8 alarm input and 4 relay output, coaxial control, HDMI/VGA video output, 1 X spot monitor output, QR code , Up to 4 SATA HDDs (6TB/HDD)</t>
  </si>
  <si>
    <t>HRX-835-24TB</t>
  </si>
  <si>
    <t>Wisenet HD+ Pentabrid DVR AHD (up to 8MP), - 24TB Raw Storage.TVI (up to 8MP), CVI (up to 5MP), CVBS and IP (up to 8MP), Max. Analog 8CH + NW 10CH, up to 8MP, 8/8fps@8MP, 12/12fps@5MP recording (frame rate at higher resolutions will vary), triple codec H.265/H.264/MJPEG, Recording Bandwitth Max. 50Mbps, Playback Bandwith 32Mbps. 8CH audio input/ 1CH audio output, 8 alarm input and 4 relay output, coaxial control, HDMI/VGA video output, 1 X spot monitor output, QR code , Up to 4 SATA HDDs (6TB/HDD)</t>
  </si>
  <si>
    <t>HRX-435</t>
  </si>
  <si>
    <t>4CH AHD, TVI, CVI, CVBS, IP Recorder</t>
  </si>
  <si>
    <t>Wisenet HD+ Pentabrid DVR AHD (up to 8MP), 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2 SATA HDDs (6TB/HDD)</t>
  </si>
  <si>
    <t>HRX-435-2TB</t>
  </si>
  <si>
    <t>Wisenet HD+ Pentabrid DVR AHD (up to 8MP), - 2TB Raw Storage.TVI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2 SATA HDDs (6TB/HDD)</t>
  </si>
  <si>
    <t>HRX-435-4TB</t>
  </si>
  <si>
    <t>Wisenet HD+ Pentabrid DVR AHD (up to 8MP), - 4TB Raw Storage.TVI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2 SATA HDDs (6TB/HDD)</t>
  </si>
  <si>
    <t>HRX-435-6TB</t>
  </si>
  <si>
    <t>Wisenet HD+ Pentabrid DVR AHD (up to 8MP), - 6TB Raw Storage.TVI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2 SATA HDDs (6TB/HDD)</t>
  </si>
  <si>
    <t>HRX-435-8TB</t>
  </si>
  <si>
    <t>Wisenet HD+ Pentabrid DVR AHD (up to 8MP), - 8TB Raw Storage.TVI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2 SATA HDDs (6TB/HDD)</t>
  </si>
  <si>
    <t>HRX-435-12TB</t>
  </si>
  <si>
    <t>Wisenet HD+ Pentabrid DVR AHD (up to 8MP), - 12TB Raw Storage.TVI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2 SATA HDDs (6TB/HDD)</t>
  </si>
  <si>
    <t>HRX-434</t>
  </si>
  <si>
    <t>Wisenet HD+ Pentabrid DVR AHD (up to 8MP), 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1 SATA HDDs (6TB/HDD)</t>
  </si>
  <si>
    <t>HRX-434-2TB</t>
  </si>
  <si>
    <t>Wisenet HD+ Pentabrid DVR AHD (up to 8MP), - 2TB Raw Storage.TVI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1 SATA HDDs (6TB/HDD)</t>
  </si>
  <si>
    <t>HRX-434-4TB</t>
  </si>
  <si>
    <t>Wisenet HD+ Pentabrid DVR AHD (up to 8MP), - 4TB Raw Storage.TVI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1 SATA HDDs (6TB/HDD)</t>
  </si>
  <si>
    <t>HRX-434-6TB</t>
  </si>
  <si>
    <t>Wisenet HD+ Pentabrid DVR AHD (up to 8MP), - 6TB Raw Storage.TVI (up to 8MP), CVI (up to 5MP), CVBS and IP (up to 8MP), • Max. Analog 4CH + NW 6CH, up to 8MP, 8/8fps@8MP, 12/12fps@5MP recording (frame rate at higher resolutions will vary), triple codec H.265/H.264/MJPEG, Recording Bandwitth Max. 30Mbps, Playback Bandwith 32Mbps. 4CH audio input/ 1CH audio output, 4 alarm input and 2 relay output, coaxial control, HDMI/VGA video output, 1 X spot monitor output, QR code , Up to 1 SATA HDDs (6TB/HDD)</t>
  </si>
  <si>
    <t>DVR's Accessories</t>
  </si>
  <si>
    <t>Recording - Adapter</t>
  </si>
  <si>
    <t>SRX-AU121I</t>
  </si>
  <si>
    <t>Audio Adapter for DVR</t>
  </si>
  <si>
    <t>Optional D-Sub adapter with 12 RCA audio connector for SRD-16XX series</t>
  </si>
  <si>
    <t>Lenses</t>
  </si>
  <si>
    <t>SLA-C-E24</t>
  </si>
  <si>
    <t>Canon EF 24mm f/1.4L II USM</t>
  </si>
  <si>
    <t xml:space="preserve">Canon 24mm f1.4L, Auto-Iris (EF 24mm f/1.4L II USM) : Horizontal field of view: 8K 62.1°
, CarePak 4 Years warranty
</t>
  </si>
  <si>
    <t>SLA-C-E50</t>
  </si>
  <si>
    <t>Canon EF 50mm f/1.2L USM</t>
  </si>
  <si>
    <t>Canon 50mm f1.2, Auto-Iris (EF 50mm f/1.2 USM) : Horizontal field of view: 8K 31.6°
,  CarePak 4 Years Warranty</t>
  </si>
  <si>
    <t>SLA-C-E85</t>
  </si>
  <si>
    <t>Canon EF 85mm f/1.2L II USM</t>
  </si>
  <si>
    <t>Canon 85mm f1.2L, Auto-Iris (EF 85mm f/1.2L II USM) : Horizontal field of view: 8K 19.2°
,  CarePak 4 Years Warranty</t>
  </si>
  <si>
    <t>SLA-C-E2470</t>
  </si>
  <si>
    <t>Canon EF 24-70mm f/2.8L II USM</t>
  </si>
  <si>
    <t>Canon 24-70mm f/2.8L II USM (EF 24-70mm f/2.8L USM) : Horizontal field of view :8K 62.1° ~ 23.2°
,  CarePak 4 Years Warranty</t>
  </si>
  <si>
    <t>SLA-C-E70200</t>
  </si>
  <si>
    <t>Canon EF 70-200mm f/2.8L IS III USM</t>
  </si>
  <si>
    <t>Canon 70-200mm f2.8L, Auto-Iris, Vari Focal (EF 70–200mm f/2.8L USM) : Horizontal field of view: 8K 23.2° ~ 8.3° ,  CarePak 4 Years Warranty</t>
  </si>
  <si>
    <t>SLA-C-I3910</t>
  </si>
  <si>
    <t xml:space="preserve">1/1.8" 3.9-10mm (i-CS Mount) </t>
  </si>
  <si>
    <t>1/1.8" 3.9-10mm F1.5 Varifocal, HD Series P-iris (i-CS Mount) Day/Night IR (12 MP capable) for AI Box Camera ( PNB-A9001)</t>
  </si>
  <si>
    <t>SLA-C-I2885</t>
  </si>
  <si>
    <t xml:space="preserve">1/2.7" 2.8-8.5mm  (i-CS Mount) </t>
  </si>
  <si>
    <t>1/2.7" 2.8-8.5mm F1.2 Varifocal, HD Series P-iris (i-CS Mount) Day/Night IR (8 MP capable) for WN7 Box Cameras ( XNB-9002 and XNB-8002)</t>
  </si>
  <si>
    <t>SLA-T1080F</t>
  </si>
  <si>
    <t>1.6mm Lens/Imager straight body for 
XNB-6001 (8.0m cable)</t>
  </si>
  <si>
    <t>1.6mm fixed lens module, compatible with the XNB-6001, straight body style, 2MP @ 60fps, 0.03 Lux, 120dB WDR, 187º horizontal field of view, 8 meters cable (26 feet cable)</t>
  </si>
  <si>
    <t>SLA-T2480</t>
  </si>
  <si>
    <t>2.4mm Lens/Imager straight body for 
XNB-6001 (8.0m cable)</t>
  </si>
  <si>
    <t>2.4mm fixed lens module, compatible with the XNB-6001, straight body style, 2MP @ 60fps, 0.45 Lux, 120dB WDR, 138º horizontal field of view, 8 meters (26 feet cable)</t>
  </si>
  <si>
    <t>8801089107428</t>
  </si>
  <si>
    <t>SLA-T2480V</t>
  </si>
  <si>
    <t>2.4mm Lens/Imager right angle body for 
XNB-6001 (8.0m cable)</t>
  </si>
  <si>
    <t>2.4mm fixed lens module, compatible with the XNB-6001, right angle body style, 2MP @ 60fps, 0.45 Lux, 120dB WDR, 138º horizontal field of view, 8 meters/ 26 feet cable</t>
  </si>
  <si>
    <t>SLA-T4680</t>
  </si>
  <si>
    <t>4.6mm Lens/Imager straight body for 
XNB-6001 (8.0m cable)</t>
  </si>
  <si>
    <t>4.6mm pinhole lens module, compatible with the XNB-6001, straight body style, 2MP @ 60fps, 0.06 Lux, 120dB WDR, 73º horizontal field of view, 8 meters/ 26 feet cable</t>
  </si>
  <si>
    <t>8801089107459</t>
  </si>
  <si>
    <t>SLA-T4680V</t>
  </si>
  <si>
    <t>4.6mm Lens/Imager right angle body for 
XNB-6001 (8.0m cable)</t>
  </si>
  <si>
    <t>4.6mm pinhole lens module, compatible with the XNB-6001, right angle body style, 2MP @ 60fps, 0.06 Lux, 120dB WDR, 73º horizontal field of view, 8 meters/ 26 feet cable</t>
  </si>
  <si>
    <t>8801089107466</t>
  </si>
  <si>
    <t>SLA-T4680A</t>
  </si>
  <si>
    <t>4.6mm Lens/Imager straight body for 
PNM-9000QB (8.0m cable)</t>
  </si>
  <si>
    <t>4.6mm pinhole lens module, compatible with PNM-9000QB, straight body style, 2MP @ 30fps, 0.06 Lux, 73º horizontal field of view, 8 meters/ 26 feet cable</t>
  </si>
  <si>
    <t>SLA-T4680VA</t>
  </si>
  <si>
    <t>4.6mm Lens/Imager right angle body for PNM-9000QB (8.0m cable)</t>
  </si>
  <si>
    <t>4.6mm pinhole lens module, compatible with PNM-9000QB, right angle body style, 2MP @ 30fps, 0.06 Lux, 73º horizontal field of view, 8 meters/ 26 feet cable</t>
  </si>
  <si>
    <t>SLA-T2480A</t>
  </si>
  <si>
    <t>2.4mm Lens/Imager straight body for PNM-9000QB (8.0m cable)</t>
  </si>
  <si>
    <t>2.4mm fixed lens module, compatible with PNM-9000QB, straight body style, 2MP @ 30fps, 0.45 Lux, 138º horizontal field of view, 8 meters/ 26 feet cable</t>
  </si>
  <si>
    <t>SLA-T2480VA</t>
  </si>
  <si>
    <t>2.4mm Lens/Imager right angle body for PNM-9000QB (8.0m cable)</t>
  </si>
  <si>
    <t>2.4mm fixed lens module, compatible with PNM-9000QB, right angle body style, 2MP @ 30fps, 0.45 Lux, 138º horizontal field of view, 8 meters/ 26 feet cable</t>
  </si>
  <si>
    <t>SLA-T1080FA</t>
  </si>
  <si>
    <t>1.6mm Lens/Imager straight body for PNM-9000QB (8.0m cable)</t>
  </si>
  <si>
    <t>1.6mm fixed lens module, compatible with PNM-9000QB, straight body style, 2MP @ 30fps, 0.03 Lux, 187º horizontal field of view, 8 meters cable/ 26 feet cable</t>
  </si>
  <si>
    <t>SLA-H-4680VA</t>
  </si>
  <si>
    <t xml:space="preserve">Height strip with 2MP pinhole lens </t>
  </si>
  <si>
    <t>Camera not included</t>
  </si>
  <si>
    <t>Height strip with 4.6mm pinhole lens module, compatible with PNM-9000QB, right angle body style, 2MP @ 30fps, 0.06 Lux, 73º horizontal field of view, 8 meters/ 26 feet cable</t>
  </si>
  <si>
    <t>SLA-T4680D</t>
  </si>
  <si>
    <t>Door Jamb Lens (black)</t>
  </si>
  <si>
    <t>Door Jamb head with a 4.6mm lens, compatible with XNB-6001 (not included)
8m (26 feet) cable, black color</t>
  </si>
  <si>
    <r>
      <rPr>
        <sz val="12"/>
        <color indexed="10"/>
        <rFont val="Arial"/>
        <family val="2"/>
      </rPr>
      <t>8801089136992</t>
    </r>
    <r>
      <rPr>
        <sz val="12"/>
        <color indexed="8"/>
        <rFont val="Arial"/>
        <family val="2"/>
      </rPr>
      <t xml:space="preserve">
8801089135926</t>
    </r>
  </si>
  <si>
    <t>SLA-T4680DS</t>
  </si>
  <si>
    <t>Door Jamb Lens (silver)</t>
  </si>
  <si>
    <t>Door Jamb head with a 4.6mm lens, compatible with XNB-6001 (not included)
8m (26 feet) cable, silver color</t>
  </si>
  <si>
    <r>
      <rPr>
        <sz val="12"/>
        <color indexed="10"/>
        <rFont val="Arial"/>
        <family val="2"/>
      </rPr>
      <t>8801089142177</t>
    </r>
    <r>
      <rPr>
        <sz val="12"/>
        <color indexed="8"/>
        <rFont val="Arial"/>
        <family val="2"/>
      </rPr>
      <t xml:space="preserve">
8801089142184</t>
    </r>
  </si>
  <si>
    <t>SLA-T4680DW</t>
  </si>
  <si>
    <r>
      <t xml:space="preserve">Door Jamb Lens (white)
</t>
    </r>
    <r>
      <rPr>
        <sz val="12"/>
        <color indexed="10"/>
        <rFont val="Arial"/>
        <family val="2"/>
      </rPr>
      <t>Special order ONLY</t>
    </r>
  </si>
  <si>
    <t>Special order only</t>
  </si>
  <si>
    <t>Door Jamb head with a 4.6mm lens, compatible with XNB-6001 (not included)
8m (26 feet) cable, white color</t>
  </si>
  <si>
    <r>
      <rPr>
        <sz val="12"/>
        <color indexed="10"/>
        <rFont val="Arial"/>
        <family val="2"/>
      </rPr>
      <t>8801089136985</t>
    </r>
    <r>
      <rPr>
        <sz val="12"/>
        <color indexed="8"/>
        <rFont val="Arial"/>
        <family val="2"/>
      </rPr>
      <t xml:space="preserve">
8801089135933</t>
    </r>
  </si>
  <si>
    <t>SLA-T-M940DN</t>
  </si>
  <si>
    <t>Lens, 1/2.3", Up to 4K Vari-focal(9~40mm), Auto DC IRIS, CS-Mount, compatible with: XNB-6000, HCB-6000/6001/7000/7000A</t>
  </si>
  <si>
    <t>SLA-2M2400P</t>
  </si>
  <si>
    <t>PNM-9322VQP Lens module</t>
  </si>
  <si>
    <t>For the PNM-9320VQP, PNM-9321VQP, PNM-9322VQP</t>
  </si>
  <si>
    <t>1/2.8" 2MP CMOS with a 2.4mm fixed focal lens, FoV: H: 135.4˚, V: 71.2˚ for the PNM-9320VQP and PNM-9322VQP</t>
  </si>
  <si>
    <r>
      <rPr>
        <sz val="12"/>
        <color indexed="10"/>
        <rFont val="Arial"/>
        <family val="2"/>
      </rPr>
      <t>8801089146823</t>
    </r>
    <r>
      <rPr>
        <sz val="12"/>
        <rFont val="Arial"/>
        <family val="2"/>
      </rPr>
      <t xml:space="preserve">
8801089136183</t>
    </r>
  </si>
  <si>
    <t>SLA-2M2800P</t>
  </si>
  <si>
    <t>1/2.8" 2MP CMOS with a 2.8mm fixed focal lens, FoV: H: 107.4˚, V: 62.2˚, for the PNM-9320VQP and PNM-9322VQP</t>
  </si>
  <si>
    <r>
      <rPr>
        <sz val="12"/>
        <color indexed="10"/>
        <rFont val="Arial"/>
        <family val="2"/>
      </rPr>
      <t>8801089146816</t>
    </r>
    <r>
      <rPr>
        <sz val="12"/>
        <rFont val="Arial"/>
        <family val="2"/>
      </rPr>
      <t xml:space="preserve">
8801089136213</t>
    </r>
  </si>
  <si>
    <t>SLA-2M3600P</t>
  </si>
  <si>
    <t>1/2.8" 2MP CMOS with a 3.6mm fixed focal lens, FoV: H: 94.8˚, V: 49.3˚, for the PNM-9320VQP and PNM-9322VQP</t>
  </si>
  <si>
    <r>
      <rPr>
        <sz val="12"/>
        <color indexed="10"/>
        <rFont val="Arial"/>
        <family val="2"/>
      </rPr>
      <t>8801089146892</t>
    </r>
    <r>
      <rPr>
        <sz val="12"/>
        <rFont val="Arial"/>
        <family val="2"/>
      </rPr>
      <t xml:space="preserve">
8801089136206</t>
    </r>
  </si>
  <si>
    <t>SLA-2M6000P</t>
  </si>
  <si>
    <t>1/2.8" 2MP CMOS with a 6.0mm fixed focal lens, FoV: H: 50.4˚, V: 28.8˚, for the PNM-9320VQP and PNM-9322VQP</t>
  </si>
  <si>
    <r>
      <rPr>
        <sz val="12"/>
        <color indexed="10"/>
        <rFont val="Arial"/>
        <family val="2"/>
      </rPr>
      <t>8801089147011</t>
    </r>
    <r>
      <rPr>
        <sz val="12"/>
        <rFont val="Arial"/>
        <family val="2"/>
      </rPr>
      <t xml:space="preserve">
8801089136251</t>
    </r>
  </si>
  <si>
    <t>SLA-2M1200P</t>
  </si>
  <si>
    <t>1/2.8" 2MP CMOS with a 12.0mm fixed focal lens, FoV: H: 26.3˚, V: 14.9˚, for the PNM-9320VQP and PNM-9322VQP</t>
  </si>
  <si>
    <r>
      <rPr>
        <sz val="12"/>
        <color indexed="10"/>
        <rFont val="Arial"/>
        <family val="2"/>
      </rPr>
      <t>8801089147004</t>
    </r>
    <r>
      <rPr>
        <sz val="12"/>
        <rFont val="Arial"/>
        <family val="2"/>
      </rPr>
      <t xml:space="preserve">
8801089136329</t>
    </r>
  </si>
  <si>
    <t>SLA-5M3700P</t>
  </si>
  <si>
    <t>1/1.8" 5MP CMOS with a 3.7mm fixed focal lens, FoV: H: 97.5˚, V: 71.9˚ for the PNM-9320VQP and PNM-9322VQP</t>
  </si>
  <si>
    <r>
      <rPr>
        <sz val="12"/>
        <color indexed="10"/>
        <rFont val="Arial"/>
        <family val="2"/>
      </rPr>
      <t>8801089147400</t>
    </r>
    <r>
      <rPr>
        <sz val="12"/>
        <rFont val="Arial"/>
        <family val="2"/>
      </rPr>
      <t xml:space="preserve">
8801089136275</t>
    </r>
  </si>
  <si>
    <t>SLA-5M4600P</t>
  </si>
  <si>
    <t>1/1.8" 5MP CMOS with a 4.6mm fixed focal lens, FoV: H: 77.9˚, V: 57.9˚ for the PNM-9320VQP and PNM-9322VQP</t>
  </si>
  <si>
    <r>
      <rPr>
        <sz val="12"/>
        <color indexed="10"/>
        <rFont val="Arial"/>
        <family val="2"/>
      </rPr>
      <t>8801089147424</t>
    </r>
    <r>
      <rPr>
        <sz val="12"/>
        <rFont val="Arial"/>
        <family val="2"/>
      </rPr>
      <t xml:space="preserve">
8801089136244</t>
    </r>
  </si>
  <si>
    <t>SLA-5M7000P</t>
  </si>
  <si>
    <t>1/1.8" 5MP CMOS with a 7.0mm fixed focal lens, FoV: H: 50.7˚, V: 37.8˚ for the PNM-9320VQP and PNM-9322VQP</t>
  </si>
  <si>
    <r>
      <rPr>
        <sz val="12"/>
        <color indexed="10"/>
        <rFont val="Arial"/>
        <family val="2"/>
      </rPr>
      <t>8801089147554</t>
    </r>
    <r>
      <rPr>
        <sz val="12"/>
        <rFont val="Arial"/>
        <family val="2"/>
      </rPr>
      <t xml:space="preserve">
8801089136190</t>
    </r>
  </si>
  <si>
    <t>SLA-2M2400Q</t>
  </si>
  <si>
    <t>PNM-9000VQ Lens module</t>
  </si>
  <si>
    <t>For the PNM-9000VQ, PNM-9002VQ</t>
  </si>
  <si>
    <t>1/2.8" 2MP CMOS with a 2.4mm fixed focal lens, FoV: H: 135.4˚, V: 71.2˚ for the PNM-9000VQ</t>
  </si>
  <si>
    <t>SLA-2M2800Q</t>
  </si>
  <si>
    <t>1/2.8" 2MP CMOS with a 2.8mm fixed focal lens, FoV: H: 107.4˚, V: 62.2˚, for the PNM-9000VQ</t>
  </si>
  <si>
    <t>SLA-2M3600Q</t>
  </si>
  <si>
    <t>1/2.8" 2MP CMOS with a 3.6mm fixed focal lens, FoV: H: 94.8˚, V: 49.3˚, for the PNM-9000VQ</t>
  </si>
  <si>
    <t>SLA-2M6000Q</t>
  </si>
  <si>
    <t>1/2.8" 2MP CMOS with a 6.0mm fixed focal lens, FoV: H: 50.4˚, V: 28.8˚, for the PNM-9000VQ</t>
  </si>
  <si>
    <t>SLA-5M3700Q</t>
  </si>
  <si>
    <t>1/1.8" 5MP CMOS with a 3.7mm fixed focal lens, FoV: H: 97.5˚, V: 71.9˚ for the PNM-9000VQ</t>
  </si>
  <si>
    <t>SLA-5M4600Q</t>
  </si>
  <si>
    <t>1/1.8" 5MP CMOS with a 4.6mm fixed focal lens, FoV: H: 77.9˚, V: 57.9˚ for the PNM-9000VQ</t>
  </si>
  <si>
    <t>SLA-5M7000Q</t>
  </si>
  <si>
    <t>1/1.8" 5MP CMOS with a 7.0mm fixed focal lens, FoV: H: 50.7˚, V: 37.8˚ for the PNM-9000VQ</t>
  </si>
  <si>
    <t>SLA-5M3700D</t>
  </si>
  <si>
    <t>PNM-9000VD Lens module</t>
  </si>
  <si>
    <t>For the PNM-9000VD</t>
  </si>
  <si>
    <t>1/1.8" 5MP CMOS with a 3.7mm fixed focal lens, FoV: H: 97.5˚, V: 71.9˚ for the PNM-9000VD</t>
  </si>
  <si>
    <t>SLA-5M4600D</t>
  </si>
  <si>
    <t>1/1.8" 5MP CMOS with a 4.6mm fixed focal lens, FoV: H: 77.9˚, V: 57.9˚ for the PNM-9000VD</t>
  </si>
  <si>
    <t>SLA-5M7000D</t>
  </si>
  <si>
    <t>1/1.8" 5MP CMOS with a 7.0mm fixed focal lens, FoV: H: 50.7˚, V: 37.8˚ for the PNM-9000VD</t>
  </si>
  <si>
    <t>SLA-2M2400D</t>
  </si>
  <si>
    <t>PNM-7000VD Lens module</t>
  </si>
  <si>
    <t>Limited Stock
For the PNM-7000VD</t>
  </si>
  <si>
    <t>1/2.8" 2MP CMOS with a 2.4mm fixed focal lens, FoV: H: 135.4˚, V: 71.2˚, for the PNM-7000VD</t>
  </si>
  <si>
    <t>SLA-2M2800D</t>
  </si>
  <si>
    <t>1/2.8" 2MP CMOS with a 2.8mm fixed focal lens, FoV: H: 107.4˚, V: 62.2˚, for the PNM-7000VD</t>
  </si>
  <si>
    <t>SLA-2M3600D</t>
  </si>
  <si>
    <t>1/2.8" 2MP CMOS with a 3.6mm fixed focal lens, FoV: H: 94.8˚, V: 49.3˚, for the PNM-7000VD</t>
  </si>
  <si>
    <t>SLA-2M6000D</t>
  </si>
  <si>
    <t>1/2.8" 2MP CMOS with a 6.0mm fixed focal lens, FoV: H: 50.4˚, V: 28.8˚, for the PNM-7000VD</t>
  </si>
  <si>
    <t>SLA-2M2402D</t>
  </si>
  <si>
    <t>PNM-7002VD Lens module</t>
  </si>
  <si>
    <t>For the PNM-7002VD</t>
  </si>
  <si>
    <t>1/2.8" 2MP CMOS with a 2.4mm fixed focal lens, FoV: H: 135.4˚, V: 71.2˚, for the PNM-7002VD</t>
  </si>
  <si>
    <t>SLA-2M2802D</t>
  </si>
  <si>
    <t>1/2.8" 2MP CMOS with a 2.8mm fixed focal lens, FoV: H: 107.4˚, V: 62.2˚, for the PNM-7002VD</t>
  </si>
  <si>
    <t>SLA-2M3602D</t>
  </si>
  <si>
    <t>1/2.8" 2MP CMOS with a 3.6mm fixed focal lens, FoV: H: 94.8˚, V: 49.3˚, for the PNM-7002VD</t>
  </si>
  <si>
    <t>SLA-2M6002D</t>
  </si>
  <si>
    <t>1/2.8" 2MP CMOS with a 6.0mm fixed focal lens, FoV: H: 50.4˚, V: 28.8˚, for the PNM-7002VD</t>
  </si>
  <si>
    <t>SLA-M2890DN</t>
  </si>
  <si>
    <t xml:space="preserve">Lens, 1/2.8", 3 MP, Vari-focal (2.8-9.0mm), Auto DC Iris, CS-Mount </t>
  </si>
  <si>
    <t>SLA-M2890PN</t>
  </si>
  <si>
    <t>Megapixel P-iris Lens</t>
  </si>
  <si>
    <t xml:space="preserve">Lens, 1/2.8", 3 MP, Vari-focal (2.8-9.0mm), Auto P Iris, CS-Mount </t>
  </si>
  <si>
    <t>SLA-F-M1550DNL</t>
  </si>
  <si>
    <t>Lens, 1/2.7", 3 MP, Vari-focal (15-50mm), Auto DC Iris, CS-Mount, Tele Range 3.3x</t>
  </si>
  <si>
    <t>Accessories</t>
  </si>
  <si>
    <t>SPM-4210</t>
  </si>
  <si>
    <t>Network I/O Box</t>
  </si>
  <si>
    <r>
      <t xml:space="preserve">Network I/O Box for PTZ plus, 4-configurable I/O ports, Audio I/O, PoE. Compatible with XNP-9300RW/9250R/9250 XNP-8300RW/8250R/8250, XNP-6400RW/6400R/6400, </t>
    </r>
    <r>
      <rPr>
        <sz val="12"/>
        <color indexed="10"/>
        <rFont val="Arial"/>
        <family val="2"/>
      </rPr>
      <t>PNM-C12083RVD/C7083RVD/12082RVD/7082RVD</t>
    </r>
  </si>
  <si>
    <t>SBS-165TM</t>
  </si>
  <si>
    <t>Tilt Mount for Video Intercom TID-600R</t>
  </si>
  <si>
    <t xml:space="preserve">Tilt Mount for TID-600R, 30° Tilt angle, Installable on Left or Right
</t>
  </si>
  <si>
    <t>SHS-165F</t>
  </si>
  <si>
    <t>Flush Mount for Video Intercom TID-600R</t>
  </si>
  <si>
    <t xml:space="preserve">Flush Mount for TID-600R, 2 Cover plates included (White, Dark Brown)
</t>
  </si>
  <si>
    <t>SBC-165W</t>
  </si>
  <si>
    <t>White Cover for Video Intercom TID-600R</t>
  </si>
  <si>
    <t xml:space="preserve">White Skin Cover for TID-600R
</t>
  </si>
  <si>
    <t>TA-18</t>
  </si>
  <si>
    <t>Flush Mount for TCIS-2 and TCIS-3</t>
  </si>
  <si>
    <t>Turbine Compact Flush-Mount Back Box for TCIS-2 and TCIS-3</t>
  </si>
  <si>
    <t>TA-14</t>
  </si>
  <si>
    <t>Windscreen for TCIS-2 and TCIS-3</t>
  </si>
  <si>
    <t>Windscreen Microphone for TCIS-2 and TCIS-3</t>
  </si>
  <si>
    <t>TA-13</t>
  </si>
  <si>
    <t>Onwall Back Box for TMIS-1</t>
  </si>
  <si>
    <t>Turbine Mini On Wall Back Box White, Compatible with TMIS-1</t>
  </si>
  <si>
    <t>TA-5</t>
  </si>
  <si>
    <t>Bracket for 2 Gang Back Box for TCIS-2 and TCIS-3</t>
  </si>
  <si>
    <t>Bracket for US 2 GANG Double Depth back Box, compatible with TCIS-2 and TCIS-3</t>
  </si>
  <si>
    <t>TA-1</t>
  </si>
  <si>
    <t>Onwall Back Box for TCIS-2 and TCIS-3</t>
  </si>
  <si>
    <t xml:space="preserve">Turbine Compact Onwall Back Box, IP66, IK10,Aluminum ally, Grey,  Compatible with TCIS-2 and TCIS 3
</t>
  </si>
  <si>
    <t>TKIS-2</t>
  </si>
  <si>
    <t>External Relay for Audio Intercoms</t>
  </si>
  <si>
    <t xml:space="preserve">Zenitel Turbine Intercom module used as an external relay for the Zenitel Turbine Intercoms, Ports-I/O, Relay, 10W Audio Out, DIN-rail mountable, Avaya and CISCO Certified, UL
</t>
  </si>
  <si>
    <t>SBD-120GP</t>
  </si>
  <si>
    <t>Gangbox Plate</t>
  </si>
  <si>
    <r>
      <t xml:space="preserve">Adaptor plate for Single, Double, 4" Octagon, supported cameras (QND-6070R/7080R, LND-6071R / 6072R, HCD-7070R/7070RA/6070R/6080R) </t>
    </r>
    <r>
      <rPr>
        <b/>
        <sz val="12"/>
        <color indexed="10"/>
        <rFont val="Arial"/>
        <family val="2"/>
      </rPr>
      <t>Pack of 5</t>
    </r>
  </si>
  <si>
    <t>SBD-110GP</t>
  </si>
  <si>
    <r>
      <t xml:space="preserve">Adaptor plate for Single, Double, 4" Octagon, supported cameras  (7010R / 7020R / 7030R, XND-6010 / 6020R / 8020R / 8030R / 8040R, 6012R / 6022R / 6032R, HCD-7010RA / 7020RA/ 7030RA) </t>
    </r>
    <r>
      <rPr>
        <b/>
        <sz val="12"/>
        <color indexed="10"/>
        <rFont val="Arial"/>
        <family val="2"/>
      </rPr>
      <t>Pack of 5</t>
    </r>
  </si>
  <si>
    <t>SBP-B-100P</t>
  </si>
  <si>
    <t>Gang box Plate</t>
  </si>
  <si>
    <t>Single Gang Box Converter Plate for XNV-6011</t>
  </si>
  <si>
    <t>SBP-276HM</t>
  </si>
  <si>
    <t>Cap Adapter</t>
  </si>
  <si>
    <t>Cap adapter for the PNM-9000VQ and PNM-9030V</t>
  </si>
  <si>
    <t>SBP-329HM</t>
  </si>
  <si>
    <r>
      <t>Large Cap adapter (outdoor) for the Multi-Directional cameras PNM-9080VQ and PNM-9081VQ (Will fit the following accessories: SBP-300WM, SBP-300LM, SBP-300CM)</t>
    </r>
    <r>
      <rPr>
        <b/>
        <sz val="12"/>
        <color indexed="8"/>
        <rFont val="Arial"/>
        <family val="2"/>
      </rPr>
      <t xml:space="preserve"> </t>
    </r>
    <r>
      <rPr>
        <b/>
        <sz val="12"/>
        <color indexed="10"/>
        <rFont val="Arial"/>
        <family val="2"/>
      </rPr>
      <t>(Will not Fit the SBP-300WM1)</t>
    </r>
  </si>
  <si>
    <t>SBP-168HM</t>
  </si>
  <si>
    <t>Cap Adapter for the XNP-6120H</t>
  </si>
  <si>
    <t>SBP-201HM</t>
  </si>
  <si>
    <t>Cap Adapter for the PNM-9020V, HCM-9020VQ Multi-Sensor.</t>
  </si>
  <si>
    <t>SBP-201HMW</t>
  </si>
  <si>
    <t>Cap Adapter for the PNM-9000VD, PNM-7002VD Multi-sensor</t>
  </si>
  <si>
    <t>SBP-300HM8</t>
  </si>
  <si>
    <t>Cap Adapter for the PND-9080R, XND-6080V/RV, XND-8080RV, XND-L6080R/L6080RV/L6080V</t>
  </si>
  <si>
    <t>SBP-300HM7</t>
  </si>
  <si>
    <t>Small cap adapter (aluminum), accessory for XNV-6011, SCD-6023R, QND-7010R/20R/30R, XND-6010/20R, XND-8020R/30R/40R, HCD-6010/6020r/7010RA/7020RA/7030RA</t>
  </si>
  <si>
    <t>SBP-300HMW7</t>
  </si>
  <si>
    <t>Small cap adapter (aluminum), accessory for XNV-6011W, QND-8010R/20R/30R, QND-6012R/22R/32R, LND-6012R/22R/32R, HCF-8010V white color</t>
  </si>
  <si>
    <t>SBP-300HM6</t>
  </si>
  <si>
    <t>Medium Cap Adapter (Aluminum), accessory for PNV-9080R, XNV-6080/R, XNV-8080R, XNV-6120/R, XND-6085V, XNV-6085, XNV-L6080/R, PNM-7000VD</t>
  </si>
  <si>
    <t>SBP-300HM5</t>
  </si>
  <si>
    <t>Small cap adapter (aluminum), accessory for 5MP fisheye cameras (SNF-8010, SNF-8010VM, XNF-8010R/RV/RVM, PNF-9010R/RV/RVM), Works with Mounts (SBP-300CM, SBP-300LM, SBP-300WM, SBP-300WM1)</t>
  </si>
  <si>
    <t>8801089044631
6950207335280</t>
  </si>
  <si>
    <t>SBP-301HM4</t>
  </si>
  <si>
    <r>
      <t>Medium Cap Adapter (Aluminum) Accessory,</t>
    </r>
    <r>
      <rPr>
        <b/>
        <sz val="12"/>
        <color indexed="8"/>
        <rFont val="Arial"/>
        <family val="2"/>
      </rPr>
      <t xml:space="preserve"> </t>
    </r>
    <r>
      <rPr>
        <sz val="12"/>
        <color indexed="8"/>
        <rFont val="Arial"/>
        <family val="2"/>
      </rPr>
      <t>(SCD-6083R, SCD-5080, SCD-5082, SCD-5083, SCD-5083R, SND-6011R, SNF-7010, SNF-7010V, SNF-7010VM, SND-L6083R, SND-L5083R, HCD-6070R/6080R) Works with Mounts (SBP-300WM1, SBP300WM, SBP-300CM, SBP-300LM), Ivory</t>
    </r>
  </si>
  <si>
    <t>SBP-301HM3</t>
  </si>
  <si>
    <t>Medium Cap Adapter Accessory, HCP-6320A, XNP-6320/6321, QNP-6230), Ivory</t>
  </si>
  <si>
    <t>SBP-301HMW3</t>
  </si>
  <si>
    <t>Medium Cap Adapter Accessory, compatible with QNP-6250, QNP-6320, White color</t>
  </si>
  <si>
    <t>8801089214751 </t>
  </si>
  <si>
    <t>SBP-301HM5</t>
  </si>
  <si>
    <t>Replacement for SBP-301HM2</t>
  </si>
  <si>
    <t>Small Cap Adapter (Aluminum), accessory for SCV-6083R/6023R, QNV-7080R,QNV-6070R, HCV-6070R/6080R/7070RA, XNP-6040H, Ivory</t>
  </si>
  <si>
    <t>SBP-099HMW</t>
  </si>
  <si>
    <t>Small cap adapter, accessory for Q-mini cameras: QNF-8010,QNF-9010,QND-6011, QND-6021, QND-8011, QND-8021 (White color)</t>
  </si>
  <si>
    <t>SBP-300HMW5</t>
  </si>
  <si>
    <t>Small cap adapter, accessory for XNF-8010RW, (White color)</t>
  </si>
  <si>
    <t>SBP-302CM-06</t>
  </si>
  <si>
    <t>Extension pendant pipe 6"</t>
  </si>
  <si>
    <t>Extension pendant pipe 6" long, fit the SBP-302CMB (Mounting backbox), SBP-302CMA (mounting plate), SBP-302CM 
(telescopic pendant mount) and the extension pipes SBP-302CM-12 and SBP-302CM-36</t>
  </si>
  <si>
    <t>SBP-301HMW2</t>
  </si>
  <si>
    <t>Small cap adapter (aluminum) accessory, (QNV-8080R,QNV-6082R, LNV-6072R), white color</t>
  </si>
  <si>
    <t>SBP-300HM1</t>
  </si>
  <si>
    <t>Cap Adapter</t>
    <phoneticPr fontId="0" type="noConversion"/>
  </si>
  <si>
    <t>Large Cap Adapter Accessory, (SCP-3430/3371/3370/3250/3120/2430/2371/2370/2271/2270/2250, SNP-6200/5300/5200/3371/3302), Ivory</t>
  </si>
  <si>
    <t>SBP-317HMW</t>
  </si>
  <si>
    <t>Can be used with PNM-9084RQZ/9085RQZ. Mount screw size : PF 1 1/2", White</t>
  </si>
  <si>
    <t>SBP-122HM</t>
  </si>
  <si>
    <t>Small cap adapter for: (QND-7080R/6070R, QNV-7010R/20R/30R, QNV-6010R/20R/30R, XNV-6010/20R, XNV-8020R/30R/40R, HCD-6070R/6080R/7070R/7070RA, HCV-7010R/7010RA/7020R/7020RA/7030R/7030RA, LND-6071R, LNV-6011R/6021R/6031R, SCD-6083R)</t>
  </si>
  <si>
    <t>SBP-122HMW</t>
  </si>
  <si>
    <t>Cap adapter for the (QND-8080R/6082R, QNV-8010R/20R/30R, QNV-6012R/22R/32R, LNV-6012R/22R/32R, HCF-8010V ), white color</t>
  </si>
  <si>
    <t>SBP-167HM</t>
  </si>
  <si>
    <t>Hanging cap (ivory) for the indoor X Plus dome cameras</t>
  </si>
  <si>
    <t>SBP-276HMW</t>
  </si>
  <si>
    <r>
      <t xml:space="preserve">Cap adapter for the PNM-9084QZ, PNM-8082VT, PNM-9022V, </t>
    </r>
    <r>
      <rPr>
        <sz val="12"/>
        <color indexed="10"/>
        <rFont val="Arial"/>
        <family val="2"/>
      </rPr>
      <t>PNM-9031RV</t>
    </r>
  </si>
  <si>
    <t>SBP-167HMW</t>
  </si>
  <si>
    <t>Hanging cap (white color) compatible with: XNF-9010RV/RVM, XND-9082RV/8082RV, XND-6081RV/6081REV, XND-8081RV/8081ERV, PND-A9081RV, XND-6083RV/C6083RV/C7083RV/8083RV/C8083RV/9083RV/C9083RV, XNV-C6083R/C7083R/C8083R/C9083R</t>
  </si>
  <si>
    <t>SBP-187HM</t>
  </si>
  <si>
    <t>Hanging cap (ivory) for the outdoor X Plus dome cameras</t>
  </si>
  <si>
    <t>SBP-187HMW</t>
  </si>
  <si>
    <t>Hanging cap (white) for the outdoor X Plus dome cameras: XNV-8082R/9082R, XNV-6083R/8083R/9083R, XNV-6081/6081R/6081Z/6081RE/8081RE/8081R/8081Z</t>
  </si>
  <si>
    <t>SBC-170C</t>
  </si>
  <si>
    <t>Silver Skin Cover</t>
  </si>
  <si>
    <t>Silver Skin Cover for TNV-8011C</t>
  </si>
  <si>
    <t>SBC-170CB</t>
  </si>
  <si>
    <t>Black Skin Cover</t>
  </si>
  <si>
    <t>Black Skin Cover for TNV-8011C</t>
  </si>
  <si>
    <t>SBC-170CW</t>
  </si>
  <si>
    <t>White Skin Cover</t>
  </si>
  <si>
    <t>White Skin Cover for TNV-8011C</t>
  </si>
  <si>
    <t>SBC-160B</t>
  </si>
  <si>
    <t>Black cover</t>
  </si>
  <si>
    <r>
      <t xml:space="preserve">Black skin cover for indoor X-Plus series domes XND-6081xx, XND-8081xx, XND-9082RV/8082RV </t>
    </r>
    <r>
      <rPr>
        <b/>
        <sz val="12"/>
        <color indexed="10"/>
        <rFont val="Arial"/>
        <family val="2"/>
      </rPr>
      <t>QTY of 3</t>
    </r>
  </si>
  <si>
    <t>SBC-180B</t>
  </si>
  <si>
    <r>
      <t xml:space="preserve">Black skin cover for outdoor X-Plus series domes XNV-6081xx, XNV-8081xx, XNV-9082R/8082R, </t>
    </r>
    <r>
      <rPr>
        <b/>
        <sz val="12"/>
        <color indexed="10"/>
        <rFont val="Arial"/>
        <family val="2"/>
      </rPr>
      <t>QTY of 3</t>
    </r>
  </si>
  <si>
    <t>SBC-140C</t>
  </si>
  <si>
    <t>Stainless Steel Skin Cover</t>
  </si>
  <si>
    <t>Stainless Steel Skin Cover for TNV-8010C, dimensions: 152.6 x 147.1 x 61.5mm (6” x 5.79” x 2.42”)</t>
  </si>
  <si>
    <t>SBV-160WC</t>
  </si>
  <si>
    <t>Weather Cap</t>
  </si>
  <si>
    <t>Weather cap for the following outdoor domes: (XNV-6080/R/8080R/PNV-9080R/ XNV-6120/R, XNV-L6080/R)</t>
  </si>
  <si>
    <t>SBV-120WC</t>
  </si>
  <si>
    <t>Weather cap for the following outdoor domes: (XNV- 6010/6020/8020R/8030R/8040R, QNV- 7010R/7020R/7030R, HCV-7010RA/7020RA/7030RA)</t>
  </si>
  <si>
    <t>SBV-120WCW</t>
  </si>
  <si>
    <t>Weather cap for the following outdoor domes: (QNV- 6012R/6022R/6032R/8010R/8020R/8030R, LNV-6012R/6022R/6032R), white color</t>
  </si>
  <si>
    <t>SBV-161WCW</t>
  </si>
  <si>
    <t>Weather cap compatible with: XNV-C6083R/C7083R/C8083R/C9083R</t>
  </si>
  <si>
    <t>8801089207067</t>
  </si>
  <si>
    <t>SBV-253WCW</t>
  </si>
  <si>
    <t>Weather cap compatible with: PNM-9031RV / PNM-9022V</t>
  </si>
  <si>
    <t>8801089215123</t>
  </si>
  <si>
    <t>SBV-A14B</t>
  </si>
  <si>
    <t>Back Box</t>
  </si>
  <si>
    <t>Back box for A-series cameras</t>
  </si>
  <si>
    <t>SBV-125BW</t>
  </si>
  <si>
    <t>Back box for outdoor Flat-Eye (QNE-8011R and QNE-8021R), white color</t>
  </si>
  <si>
    <t>8801089167231 </t>
  </si>
  <si>
    <t>SBV-180WW</t>
  </si>
  <si>
    <t>Waterproof Backbox for Vandal X-Core and X-Plus cameras; Compatible models: XNV-6080R/L6080R/6085/6120R/8080R; XNV-6081R/8081R/6083R/8083R/8093R/9083R; XNV-C6083R/C7083R/C8083R/C9083R</t>
  </si>
  <si>
    <t>8801089205254</t>
  </si>
  <si>
    <t>SBV-215WCW</t>
  </si>
  <si>
    <t>Weather cap for PNM-C7083RVD/7082RVD and PNM-C12083RVD/12082RVD</t>
  </si>
  <si>
    <t>SBP-215HMW</t>
  </si>
  <si>
    <t>Hanging mount for PNM-C7083RVD/7082RVD and PNM-C12083RVD/12082RVD</t>
  </si>
  <si>
    <t>SBV-138TMW</t>
  </si>
  <si>
    <t>Tilt mount</t>
  </si>
  <si>
    <t>23° Tilt mount for Varifocal outdoor dome Q and L series cameras: Compatible models: QNV-6072R/6082R, QNV-7082R, QNV-8080R; LNV-6072R_x000D_</t>
  </si>
  <si>
    <t>8801089215758</t>
  </si>
  <si>
    <t>SBP-160TM</t>
  </si>
  <si>
    <t>Tilted Mount Adapter</t>
  </si>
  <si>
    <t>23° tilt mount for vandal outdoor domes (XNV-6080/R/8080R/L6080/L6080R, PNV-9080R/SNV-8081/8080/7084/R/6084/R/6085R/5084/R, SCV-6081R, XNV-6120/R, XNV-6085)</t>
  </si>
  <si>
    <t>SBP-160TMW1</t>
  </si>
  <si>
    <t>Tilt Mount, compatible with: XNF-9010RV/RVM, XND-9082RV, XND-8082RV, XND-6081RV/6081REV, XND-8081RV/8081REV, PND-A9081RV</t>
  </si>
  <si>
    <t>SBP-300TM1</t>
  </si>
  <si>
    <t>20° Tilt Angle Wall Mount Adapter (Poly Carbonate), Accessory for 5MP fisheye cameras (XNF-8010R/RV/RVM, PNF-9010R/RV/RVM), Ivory</t>
  </si>
  <si>
    <t>SPB-IND88W</t>
  </si>
  <si>
    <t>Tinted Dome Cover</t>
  </si>
  <si>
    <t>Tinted dome for Indoor dome X-Core cameras</t>
  </si>
  <si>
    <t>SPB-VAN88W</t>
  </si>
  <si>
    <t>Tinted dome for Vandal dome X-Core cameras</t>
  </si>
  <si>
    <t>SHD-1350FPW</t>
  </si>
  <si>
    <t xml:space="preserve">In-ceiling Housing for X-Plus module cameras </t>
  </si>
  <si>
    <t>SPB-VAN85W</t>
  </si>
  <si>
    <t>Tinted Bubble</t>
  </si>
  <si>
    <t>Tinted bubble for outdoor X-Plus cameras, compatible with: XNV-8081RE/8081R/8081Z, XNV-6081RE/6081R/6081/6081Z, PNV-A9081R, XNV-9082R/8082R</t>
  </si>
  <si>
    <t>SPB-IND85W</t>
  </si>
  <si>
    <t>Tinted bubble for indoor X-Plus cameras, compatible with: XND-8081REV/8081RV/8081VZ, XND-6081REV/6081RV/6081V/6081VZ, PND-A9081RV, XND-9082RV/8082RV</t>
  </si>
  <si>
    <t>SPB-FCD85W</t>
  </si>
  <si>
    <t>Tinted bubble for indoor flush mount X-Plus cameras, compatible with: XND-8081RF/8081FZ, XND-6081RF/6081F/6081FZ, PND-A9081RF, XNV-9082R/8082R</t>
  </si>
  <si>
    <t>SPB-PTZ71</t>
  </si>
  <si>
    <t>Tinted replacement Bubble for XNP-6040H</t>
  </si>
  <si>
    <t>SPB-PTZ73</t>
  </si>
  <si>
    <t>Tinted replacement Bubble for XNP-6120H</t>
  </si>
  <si>
    <t>SPB-PTZ85W</t>
  </si>
  <si>
    <t>Smoked dome cover for PTZ Plus cameras: XNP-6400/6400R, XNP-8250/8250R, XNP-9250/9250R (not compatible with wiper models)</t>
  </si>
  <si>
    <t>SPB-VAN71</t>
  </si>
  <si>
    <t>Tinted replacement Bubble for XNV-6120, XNV-6120R</t>
  </si>
  <si>
    <t>SPB-VAN81</t>
  </si>
  <si>
    <t>Tinted replacement Bubble for XNV-6085</t>
  </si>
  <si>
    <t>SPB-IND83V</t>
  </si>
  <si>
    <t>Tinted replacement Bubble for XND-6085V</t>
  </si>
  <si>
    <t>SPB-IND11</t>
  </si>
  <si>
    <t>Tinted bubble (XND-6010/6020/8020R/8030R/8040R)</t>
  </si>
  <si>
    <t>SPB-IND12</t>
  </si>
  <si>
    <t>Tinted bubble (QND- 6010R/6020R/6030R / 7010R/7020R/7030R, LND-6011R/6021R/6031R, HCD-7010RA/20RA/30RA)</t>
  </si>
  <si>
    <t>SPB-INW72</t>
  </si>
  <si>
    <r>
      <t xml:space="preserve">Smoked dome cover for White Q/L varifocal indoor domes, </t>
    </r>
    <r>
      <rPr>
        <b/>
        <sz val="12"/>
        <color indexed="10"/>
        <rFont val="Arial"/>
        <family val="2"/>
      </rPr>
      <t>(except QND-8080R)</t>
    </r>
  </si>
  <si>
    <t>SPB-IND72</t>
  </si>
  <si>
    <t>Tinted bubble (QND-6070R/7080R, LND-6071R)</t>
  </si>
  <si>
    <t>SPB-IND81V</t>
  </si>
  <si>
    <t>Tinted bubble (XND-6080V/XND-6080RV XND-8080RV)</t>
  </si>
  <si>
    <t>SPB-VAN11</t>
  </si>
  <si>
    <t>Tinted bubble (XNV- 6010/6020/ 8020R/8030R/8040R)</t>
  </si>
  <si>
    <t>SPB-VAN12</t>
  </si>
  <si>
    <t>Tinted bubble (QNV- 6010R/6020R/6030R/ 7010R/7020R/7030R, LNV-6011R/6021R/6031R)</t>
  </si>
  <si>
    <t>SPB-VAN72</t>
  </si>
  <si>
    <r>
      <t>Tinted bubble (</t>
    </r>
    <r>
      <rPr>
        <b/>
        <sz val="12"/>
        <color indexed="8"/>
        <rFont val="Arial"/>
        <family val="2"/>
      </rPr>
      <t>HCV</t>
    </r>
    <r>
      <rPr>
        <sz val="12"/>
        <color indexed="8"/>
        <rFont val="Arial"/>
        <family val="2"/>
      </rPr>
      <t xml:space="preserve">-6070R/6080R/7070RA, </t>
    </r>
    <r>
      <rPr>
        <b/>
        <sz val="12"/>
        <color indexed="8"/>
        <rFont val="Arial"/>
        <family val="2"/>
      </rPr>
      <t>SCV</t>
    </r>
    <r>
      <rPr>
        <sz val="12"/>
        <color indexed="8"/>
        <rFont val="Arial"/>
        <family val="2"/>
      </rPr>
      <t>-6083R)</t>
    </r>
  </si>
  <si>
    <t>SPB-VAW12</t>
  </si>
  <si>
    <t>Smoked dome cover for White Q/L fixed vandal domes (LNV-6012R/6022R/6032R, QNV-6012R/6022R/6032R/8010R/8020R/8030R)</t>
  </si>
  <si>
    <t>SPB-INW12</t>
  </si>
  <si>
    <t>Smoked dome cover for White Q/L fixed indoor domes (LND-6012R/6022R/6032R, QND-6012R/6022R/6032R)</t>
  </si>
  <si>
    <t>SPB-INW13</t>
  </si>
  <si>
    <t>Smoked dome cover for White 5MP Q series fixed lens (QND-8010R/8020R/8030R)</t>
  </si>
  <si>
    <t>SPB-INW73</t>
  </si>
  <si>
    <t>Smoked dome cover for White QND-8080R</t>
  </si>
  <si>
    <t>SPB-VAN4</t>
  </si>
  <si>
    <t>Accessory, tinted replacement Bubble for SCV-6023R</t>
  </si>
  <si>
    <t>SPB-VAN3</t>
  </si>
  <si>
    <t>Accessory, tinted replacement Bubble for XNV-6080/6080R/L6080/L6080R, XNV-8080R</t>
  </si>
  <si>
    <t>SPB-IND6</t>
  </si>
  <si>
    <t>Accessory, tinted replacement Bubble for SCD-6083R,HCD-6080R/6070R</t>
  </si>
  <si>
    <t>SPB-IND5</t>
  </si>
  <si>
    <t>Accessory, tinted replacement Bubble for SND-5084/6083/6084/7084, SND-5084R/6084R/7084R</t>
    <phoneticPr fontId="0" type="noConversion"/>
  </si>
  <si>
    <t>SPB-PTZ6</t>
  </si>
  <si>
    <t>Accessory, tinted replacement Bubble for Indoor PTZ: XNP-6320/6321, QNP-6230/6250/6320, HCP-6320A</t>
  </si>
  <si>
    <t>SPB-PTZ7</t>
  </si>
  <si>
    <t>Accessory, tinted replacement Bubble for Outdoor PTZ: XNP-6320H/63210H, QNP-6230H, HCP-6320HA</t>
  </si>
  <si>
    <t>SPB-VAW72</t>
  </si>
  <si>
    <t>Smoked dome cover for: QNV-8080R, QNV-6082R, LNV-6072R</t>
  </si>
  <si>
    <t>SPG-IND12B</t>
  </si>
  <si>
    <t>Black cover for QND-6012R / 22R/ 32R, QND-7010R / 20R / 30R, LND-6012R/ 22R / 32R, HCD-6010/6020R/7010RA/7020RA/7030RA</t>
  </si>
  <si>
    <t>SPG-IND72B</t>
  </si>
  <si>
    <t>Black cover for QND-6082R, QND-7080R, LND-6072R</t>
  </si>
  <si>
    <t>SPG-IND16B</t>
  </si>
  <si>
    <t>Black Cover</t>
  </si>
  <si>
    <t>Black cover for Q-mini cameras  QND-6011, QND-6021, QND-8011, QND-8021</t>
  </si>
  <si>
    <t>SHD-315F</t>
  </si>
  <si>
    <t>2X2 drop ceiling tile flush mount adaptor for the PNM-9084RQZ and PNM-9085RQZ</t>
  </si>
  <si>
    <t>SHD-1198FW</t>
  </si>
  <si>
    <t>In-ceiling flush mount accessory for indoor dome: QND-8080R, QND-7080R, QND-6070R, HCD-7070RA, HCD-7070R, HCD-6080R, HCD-6070R, HCD-6020R, HCD-6010 (White color)</t>
  </si>
  <si>
    <t>SHF-1500F</t>
  </si>
  <si>
    <t>Flush Mount</t>
  </si>
  <si>
    <t>In-ceiling flush mount accessory for XNF-8010R/RV/RVM, PNF-9010R/RV/RVM</t>
  </si>
  <si>
    <t>SHD-400F</t>
  </si>
  <si>
    <t>In-ceiling flush mount accessory for XNV-6011, Aluminum Body, Ivory</t>
  </si>
  <si>
    <t>SHD-3000F1</t>
  </si>
  <si>
    <t>In-ceiling flush mount accessory for PNV-9080R, XNV-6080/R, XNV-8080R, XNV-L6080/L6080R</t>
  </si>
  <si>
    <t>SHD-3000F2</t>
  </si>
  <si>
    <t>In-ceiling flush mount accessory for Indoor dome: HCD-6070R/6080R/7070RA, QND-7080R, SCD-6083R</t>
  </si>
  <si>
    <t>SHD-3000F3</t>
  </si>
  <si>
    <t>In-ceiling flush mount accessory for vandal dome SCV-6083R/6023R, QNV-7080R,QNV-6070R, HCV-6070R/6080R, XNP-6040H</t>
  </si>
  <si>
    <t>SHD-3000FW2</t>
  </si>
  <si>
    <t>In-ceiling flush mount accessory for Indoor dome (QND-6082R, LND-6072R), white color</t>
  </si>
  <si>
    <t>SHD-3000F4</t>
  </si>
  <si>
    <t>In-ceiling flush mount accessory for PND-9080R, XND-6080RV, XND-6080V &amp; XND-8080RV, XND-L6080/L6080R</t>
  </si>
  <si>
    <t>SHD-3000F5</t>
  </si>
  <si>
    <t>In-ceiling flush mount accessory for PNM-9000VQ, plenum rated (UL2820)</t>
  </si>
  <si>
    <t>SHP-1680F</t>
  </si>
  <si>
    <t>In-ceiling flush mount accessory for XNP-6120H, XND-6085V, XNV-6085</t>
  </si>
  <si>
    <t>SHD-B-3100FP1</t>
  </si>
  <si>
    <t>Plenum rated In-ceiling flush mount accessory for PNV-9080R, XNV-6080/R, XNV-8080R</t>
  </si>
  <si>
    <t>SHP-3701F</t>
  </si>
  <si>
    <t>PTZ In-Ceiling flush mount accessory for: XNP-6320/6321, QNP-6230/6250/6320</t>
  </si>
  <si>
    <t>6950207319709</t>
  </si>
  <si>
    <t>SHP-3701FB</t>
  </si>
  <si>
    <t>Flush  Mount</t>
  </si>
  <si>
    <t>PTZ In-Ceiling flush mount accessory with a tinted bubble for: HCP-6320A, XNP-6320/6321, QNP-6230/6250/6320</t>
  </si>
  <si>
    <t>SHD-1408FW</t>
  </si>
  <si>
    <t>In-ceiling flush mount accessory for: HCV-6070R/6080R/7070RA, PND-9080R, QNV-6082R/7080R/8080R, XND-6080RV/6080V/8080RV/L6080RV/L6080V (White color)</t>
  </si>
  <si>
    <t>SHD-1408FPW</t>
  </si>
  <si>
    <t>Plenum flush mount</t>
  </si>
  <si>
    <t>Plenum rated flush mount, white color. Compatible with HCD-6080R/7070RA, QND-6082R/8080R, XNV-6010/6020R/8020R/8030R/8040R, HCV-7010RA/7020RA/7030RA/6080R/6070R, LNV-6012R/6022R/6032R/6072R, QNV-6012R/6022R/6032R/6082R/8010R/8020R/8030R/8080r, XND-6080V/6080RV/8080RV, XND-L6080V/6080RV, XNP-6040H</t>
  </si>
  <si>
    <t>SHD-1128FPW</t>
  </si>
  <si>
    <t>Plenum rated flush mount, white color. Compatible with: QNF-8010/9010, HCD-6010/6020R/7010RA/7020RA/7030RA, QND-6011/6021/8011/8021/6012R/6022R/6032R/ 7010R/7020R/7030R/8010R/8020R/8030R, LND-6012R/6022R/6032R, XND-6010/6020R/8020R/8030R/8040R, XNV-6011/6011W</t>
  </si>
  <si>
    <t>SHP-1560FW</t>
  </si>
  <si>
    <t>White color PTZ-Plus flush mount. Compatible with XNP-9250/9250R/8250/8250R/6400/6400R, QNP-6320R/6250R</t>
  </si>
  <si>
    <t>SHP-1560FPW</t>
  </si>
  <si>
    <t>Plenum rated PTZ-Plus flush mount, white color. Compatible with XNP-9250/9250R/8250/8250R/6400/6400R, QNP-6320R/6250R</t>
  </si>
  <si>
    <t>SHP-1680FPW</t>
  </si>
  <si>
    <t>White color PTZ flush mount. Compatible with HCP-6320/6320A, QNP-6230/6250/6320, XNP-6320/6321/6120H</t>
  </si>
  <si>
    <t>SHP-1680FW</t>
  </si>
  <si>
    <t>In-ceiling flush mount accessory for XNP-6120H, XND-6085V, XNV-6085, XNV-6120, XNV-6120R (White color)</t>
  </si>
  <si>
    <t>SBU-500WM</t>
  </si>
  <si>
    <t>Wall mount for the TNU-6321</t>
  </si>
  <si>
    <t>SBP-137WM1</t>
  </si>
  <si>
    <t>Outdoor wall mount for outdoor domes (QNV-7010R/7020R/7030R, XNV-6010/6020R/8020R/8030R/8040R, HCV-6080R/6070R/7010RA/7020RA/7030RA/7070RA, SCV-6023R/6083R, XNP-6040H)</t>
  </si>
  <si>
    <t>SBP-137WMW1</t>
  </si>
  <si>
    <t>Outdoor wall mount for outdoor domes (QNV-6012R/6022R/6032R/8010R/8020R/8030R, 8080R/6082R), white color</t>
  </si>
  <si>
    <t>SBP-125WMW</t>
  </si>
  <si>
    <t>Outdoor wall mount for outdoor Flat-Eye (QNE-8011R and QNE-8021R), white color</t>
  </si>
  <si>
    <t>SBP-120WM</t>
  </si>
  <si>
    <t>Indoor Wall mount for indoor domes (QND-7080R/7030R/7020R/7010R/6070R/6030R/6020R/6010R, XND-6010/6020/8020R/8030R/8040R, SCD-6083R/6023R)</t>
  </si>
  <si>
    <t>SBP-120WMW</t>
  </si>
  <si>
    <t>Indoor wall mount for indoor domes (QND-8080R/8030R/8020R/8010R/6082R/6032R/6022R/6012R), white color</t>
  </si>
  <si>
    <t>SBP-160WMW1</t>
  </si>
  <si>
    <t>Wall mount</t>
  </si>
  <si>
    <t>Wall mount for indoor dome cameras: Compatible models: XND-C6083RV/C7083RV/C8083RV/C9083RV; XND-6083RV/8083RV/9083RV</t>
  </si>
  <si>
    <t>SBP-300WMW</t>
  </si>
  <si>
    <t>White Gooseneck mount</t>
  </si>
  <si>
    <t>SBP-390WMW2</t>
  </si>
  <si>
    <t xml:space="preserve">Wall Mount Accessory, 2x knock out built-in, compatible with all full size outdoor PTZs and all caps, White color </t>
  </si>
  <si>
    <t>SBP-300WM1</t>
  </si>
  <si>
    <t>Wall Mount Accessory, All caps except SBP-329HM and all outdoor PTZs Ivory</t>
  </si>
  <si>
    <t>SBP-300WMW1</t>
  </si>
  <si>
    <t>Wall Mount (White)</t>
  </si>
  <si>
    <t>Wall Mount Accessory (white), Compatible with white hanging caps</t>
  </si>
  <si>
    <t>SBP-300WMS1</t>
  </si>
  <si>
    <t>Stainless Steel Wall Mount</t>
  </si>
  <si>
    <t>Stainless Steel wall mount for stainless steel cameras
PTZ: XNP-6320HS, QNP-6320HS and dome cameras: XNV-6080RSA, XNV-8080RSA, (need to purchase a separate cap SBP-300HMS6 for the dome cameras)</t>
  </si>
  <si>
    <t>SBP-390WM1</t>
  </si>
  <si>
    <t>Wall Mount Accessory, 2x knock out built-in, compatible with all full size outdoor PTZs and all caps, Ivory color</t>
  </si>
  <si>
    <t>SBP-390WM2</t>
  </si>
  <si>
    <t>Wall Mount Accessory, 2x knock out built-in, compatible with all full size outdoor PTZs and all caps, Ivory color as well as SBP-300PM pole mount adaptor and SBP-300KM corner mount adaptor</t>
  </si>
  <si>
    <t>SBP-300WM</t>
  </si>
  <si>
    <t>Wall Mount Accessory, All caps and all outdoor PTZs Ivory</t>
  </si>
  <si>
    <t>SBP-300WMS</t>
  </si>
  <si>
    <t>Stainless Steel Wall Mount 
(Gooseneck)</t>
  </si>
  <si>
    <t>Stainless Steel wall mount (gooseneck) for stainless steel cameras
PTZ: XNP-6320HS, QNP-6320HS and dome cameras: XNV-6080RSA, XNV-8080RSA, PNM-9002VQS (need to purchase a separate cap SBP-300HMS6 for the dome cameras)</t>
  </si>
  <si>
    <t>SBP-300HMS6</t>
  </si>
  <si>
    <t>Stainless Steel Cap Adaptor</t>
  </si>
  <si>
    <t>Stainless steel cap adaptor for XNV-6080RSA, XNV-8080RSA</t>
  </si>
  <si>
    <t>SBP-300PM</t>
  </si>
  <si>
    <t>Pole Mount Base</t>
  </si>
  <si>
    <t>Limited Stock
Comparable model
SBP-300PM1</t>
  </si>
  <si>
    <t>Pole Mount Adapter Accessory, use with SBP-300WM, Ivory</t>
  </si>
  <si>
    <t>SBP-302PM</t>
  </si>
  <si>
    <t>Pole Mount Adapter Accessory, use with SBO-100B1, PNO-9080R, SNO-8081R SBO-100B1</t>
  </si>
  <si>
    <t>SBP-300PMW1</t>
  </si>
  <si>
    <t>Pole Mount Adapter Accessory, use with SBP-300WMW1, White color, made of aluminum</t>
  </si>
  <si>
    <t>SBP-300PM1</t>
  </si>
  <si>
    <t>Pole Mount Adapter Accessory, use with SBP-300WM,SBP-300WM1, SBP-390WM2, Ivory color, made of aluminum</t>
  </si>
  <si>
    <t>SBP-300PMS</t>
  </si>
  <si>
    <t>Stainless Steel Pole 
Mount Adaptor</t>
  </si>
  <si>
    <t>Pole mount adaptor for the SBP-300WMS and SBP-300WMS1</t>
  </si>
  <si>
    <t>SBP-303PM</t>
  </si>
  <si>
    <t>Pole mount adapter accessory for thermal bullet cameras, compatible with TNO-4040T, TNO-4030T, TNO-4050T, TNO-4030TR, TNO-4040TR, TNO-3010T/3020T/3030T</t>
  </si>
  <si>
    <t>8801089150493
8801089168542</t>
  </si>
  <si>
    <t>SBP-300KM1</t>
  </si>
  <si>
    <t>Corner Mount Base</t>
  </si>
  <si>
    <t>Corner Mount Adapter Accessory, ivory color</t>
  </si>
  <si>
    <t>SBP-300KM</t>
  </si>
  <si>
    <t>Limited Stock
Comparable model
SBP-300KM1</t>
  </si>
  <si>
    <t>Corner Mount Adapter Accessory, use with SBP-300WM, Ivory</t>
  </si>
  <si>
    <t>SBP-300KMW1</t>
  </si>
  <si>
    <t>Corner Mount Adapter Accessory, use with SBP-300WMW1, White color, made of aluminum</t>
  </si>
  <si>
    <t>SBP-300KMS</t>
  </si>
  <si>
    <t>Stainless Steel Corner 
Mount Adaptor</t>
  </si>
  <si>
    <t>Corner mount adaptor for the SBP-300WMS and SBP-300WMS1</t>
  </si>
  <si>
    <t>SBP-300LM</t>
  </si>
  <si>
    <t>Parapet Mount</t>
  </si>
  <si>
    <t>Parapet Mount Accessory, compatible with all full size outdoor PTZs and all caps, Ivory color</t>
  </si>
  <si>
    <t>SBP-300LMW</t>
  </si>
  <si>
    <t>Parapet Mount Accessory, compatible with all full size outdoor PTZs and all caps, White</t>
  </si>
  <si>
    <r>
      <rPr>
        <sz val="12"/>
        <color indexed="10"/>
        <rFont val="Arial"/>
        <family val="2"/>
      </rPr>
      <t>8801089167064</t>
    </r>
    <r>
      <rPr>
        <sz val="12"/>
        <color indexed="8"/>
        <rFont val="Arial"/>
        <family val="2"/>
      </rPr>
      <t xml:space="preserve">
8801089167163</t>
    </r>
  </si>
  <si>
    <t>SBP-302CM</t>
  </si>
  <si>
    <t>Pendant Mount</t>
  </si>
  <si>
    <t>Telescopic pendant mount Accessory, require a mounting plate SBP-302CMA</t>
  </si>
  <si>
    <t>044701000990</t>
  </si>
  <si>
    <t>SBP-300CMW</t>
  </si>
  <si>
    <t>Pendant Mount (White)</t>
  </si>
  <si>
    <t>Pendant Mount Accessory, white</t>
  </si>
  <si>
    <t>SBP-302CMA</t>
  </si>
  <si>
    <t>Mounting plate</t>
  </si>
  <si>
    <t>Mounting plate for the telescopic pendant mount SBP-302CM</t>
  </si>
  <si>
    <t>044701001003</t>
  </si>
  <si>
    <t>SBP-300CM</t>
  </si>
  <si>
    <t>Pendant Mount Accessory, Ivory</t>
  </si>
  <si>
    <t>SBP-302CM-36</t>
  </si>
  <si>
    <t>Extension pendant pipe 36"</t>
  </si>
  <si>
    <t>Extension pendant pipe 36" long, fit the SBP-302CMB (Mounting backbox), SBP-302CMA (mounting plate), SBP-302CM (telescopic pendant mount) and the extension pipes SBP-302CM-12 and SBP-302CM-36</t>
  </si>
  <si>
    <t>044701001027</t>
  </si>
  <si>
    <t>SBP-302CM-12</t>
  </si>
  <si>
    <t>Extension pendant pipe 12"</t>
  </si>
  <si>
    <t>Extension pendant pipe 12" long, fit the SBP-302CMB (Mounting backbox), SBP-302CMA (mounting plate), SBP-302CM (telescopic pendant mount) and the extension pipes SBP-302CM-12 and SBP-302CM-36</t>
  </si>
  <si>
    <t>044701001034</t>
  </si>
  <si>
    <t>SBP-302CMB</t>
  </si>
  <si>
    <t>Pendant back box</t>
  </si>
  <si>
    <r>
      <t>Back box made to fit SBP-302CM telescopic pendant mount and the extension pipes</t>
    </r>
    <r>
      <rPr>
        <sz val="12"/>
        <color indexed="10"/>
        <rFont val="Arial"/>
        <family val="2"/>
      </rPr>
      <t xml:space="preserve"> </t>
    </r>
    <r>
      <rPr>
        <sz val="12"/>
        <rFont val="Arial"/>
        <family val="2"/>
      </rPr>
      <t>(SBP-302CM-12 and SBP-302CM-36)</t>
    </r>
  </si>
  <si>
    <t>SBP-302CMAS</t>
  </si>
  <si>
    <t>Swivel Joint + Telescopic pendant mount</t>
  </si>
  <si>
    <t>Telescopic pendant mount accessory with 90 degrees swivel joint, 4.5’ to 8’ adjustable, includes SBP-302CMA for ceiling mount, Ivory color</t>
  </si>
  <si>
    <t>SBP-302CMS</t>
  </si>
  <si>
    <t>Swivel adapter for pendant mount</t>
  </si>
  <si>
    <t>Need SBP-302CMA or SBP-302CMB</t>
  </si>
  <si>
    <t>Swivel adapter for pendant mount for SBP-302CM, SBP-302CM-12, SBP-302CM-36 and it also requires one mounting option either SBP-302CMA or SBP-302CMB</t>
  </si>
  <si>
    <t>SBP-100S</t>
  </si>
  <si>
    <t>Stainless steel mount strap</t>
  </si>
  <si>
    <r>
      <t>Stainless steel mount strap (</t>
    </r>
    <r>
      <rPr>
        <b/>
        <sz val="12"/>
        <color indexed="10"/>
        <rFont val="Arial"/>
        <family val="2"/>
      </rPr>
      <t>QTY of 2</t>
    </r>
    <r>
      <rPr>
        <sz val="12"/>
        <color indexed="8"/>
        <rFont val="Arial"/>
        <family val="2"/>
      </rPr>
      <t>) for wall pole mount: SBP-156WMW, SBP-300PMW, SBP-300PM</t>
    </r>
  </si>
  <si>
    <t>8801089200204 </t>
  </si>
  <si>
    <t>SBP-156WMW</t>
  </si>
  <si>
    <t>Wall/Pole mount</t>
  </si>
  <si>
    <t>Wall/Pole mount, Material : Aluminum, Color : White, Dimensions :135(W)x183(H)x302(D)mm (5.31x7.20x11.89"),  Compatible with: XNP-9300RW/8300RW/6400RW, QNP-6320R/6250R/6320H/6250H. Stainless Steel Pole straps are not included.</t>
  </si>
  <si>
    <t>SBP-156HMW</t>
  </si>
  <si>
    <t xml:space="preserve">Hanging mount </t>
  </si>
  <si>
    <t>Hanging mount, Material : Aluminum, Color : White, Dimensions : Φ95.5x77.0 mm( Φ3.76x3.03"), Compatible with: XNP-9300RW/8300RW/6400RW, QNP-6320R/6250R/6320H/6250H</t>
  </si>
  <si>
    <t>SBP-156CMW</t>
  </si>
  <si>
    <t>Ceiling mount</t>
  </si>
  <si>
    <t>Ceiling mount, Weight: 4.2 kg (9.3 lb), Material: Aluminum, Color: White, Compatible with: XNP-9300RW/8300RW/6400RW, QNP-6320R/6250R/6320H/6250H</t>
  </si>
  <si>
    <t>SBP-156LMW</t>
  </si>
  <si>
    <t>Parapet mount</t>
  </si>
  <si>
    <t>Parapet mount, White color parapet mount , Weight : 7.1 kg (15.7 lb),  Compatible with: XNP-9300RW/8300RW/6400RW, QNP-6320R/6250R/6320H/6250H</t>
  </si>
  <si>
    <t>SBP-156KMW</t>
  </si>
  <si>
    <t>Corner mount</t>
  </si>
  <si>
    <t>Corner mount, Material: Aluminum, Color: White, Dimensions : 276.8(W)x183.0(H)x158.5(D)mm (10.90x7.20x6.24"), Compatible with: XNP-9300RW/8300RW/6400RW, QNP-6320R/6250R/6320H/6250H</t>
  </si>
  <si>
    <t>SBP-099TMW</t>
  </si>
  <si>
    <t>Tilt mount for Q fisheye cameras, Compatible with QNF-9010, QNF-8010</t>
  </si>
  <si>
    <t>SBP-125HMW</t>
  </si>
  <si>
    <t>Small Hanging Cap</t>
  </si>
  <si>
    <t>Hanging Mount for QNE-8011R/8021R</t>
  </si>
  <si>
    <t>SHD-2510FPW</t>
  </si>
  <si>
    <t>Plenum Flush Mount for PNM-9084QZ/8082VT</t>
  </si>
  <si>
    <t>SHD-1600FPW</t>
  </si>
  <si>
    <t>Plenum Flush Mount for XNF-8010R/8010RV/9010RV/9010RVM, XND-6085V, XNV-6080/6080R/8080R/L6080/L6080R/6120/6120R/6085</t>
  </si>
  <si>
    <t>SBL-100D</t>
  </si>
  <si>
    <t>Remote lens dome bracket</t>
  </si>
  <si>
    <t xml:space="preserve">Dome bracket for SLA-T2480A, SLA-T4680A, SLA-T2480, SLA-T4680 </t>
  </si>
  <si>
    <t>SBL-101C</t>
  </si>
  <si>
    <t>Corner bracket for remote head lens</t>
  </si>
  <si>
    <t>Corner bracket for SLA-T2480A, SLA-T4680A, SLA-T2480, SLA-T4680</t>
  </si>
  <si>
    <t>8801089212023</t>
  </si>
  <si>
    <t>SBL-100C</t>
  </si>
  <si>
    <t>Remote lens corner bracket</t>
  </si>
  <si>
    <t>SCL-150</t>
  </si>
  <si>
    <t>Extension cable for remote head lens</t>
  </si>
  <si>
    <t>Not compatible with 
XNB-6001</t>
  </si>
  <si>
    <t>Extension cable for remote head lens, 15m (49.2Ft), compatible with: PNM-9000QB, SLA-T4680A, SLA-T4680VA, SLA-T2480A, SLA-T2480VA, SLA-T1080FA</t>
  </si>
  <si>
    <t>STB-1520VW</t>
  </si>
  <si>
    <t>swivel adapter</t>
  </si>
  <si>
    <t>Box camera swivel adapter, converting 1.5”NPT to ¼-20 UNC, Compatible with TNM-3620TDY (body temperature detection camera), SPI-35B (Blackbody), All other box cameras; white color</t>
  </si>
  <si>
    <t>STB-5075W</t>
  </si>
  <si>
    <t>Floor Stand</t>
  </si>
  <si>
    <t>Floor stand with adjustable height; compatible with all box cameras, temperature detecting camera [TNM-3620TDY] , blackbody [SPI-35B] , and all other box cameras, extend between 50 inch to 75 inch;  white color</t>
  </si>
  <si>
    <t>STB-4150V</t>
  </si>
  <si>
    <t>Box Camera Mount</t>
  </si>
  <si>
    <t>Wall/Ceiling Mount Accessory for Box cameras</t>
  </si>
  <si>
    <t>SBP-300B</t>
  </si>
  <si>
    <t>Mount Base</t>
  </si>
  <si>
    <t>Wall Mount Base, Works with Mounts (SBP-300WM/300WM1), Ivory</t>
  </si>
  <si>
    <t>SBP-300BW</t>
  </si>
  <si>
    <t>Wall Mount Base, Works with Mounts SBP-300WMW1, white</t>
  </si>
  <si>
    <t>SBV-120GW</t>
  </si>
  <si>
    <t>Back Box with knockouts, Compatible with QNV-6012R/6022R/6032R,QNV-8010R/8020R/8030R</t>
  </si>
  <si>
    <t>SBO-100B1</t>
  </si>
  <si>
    <t>Bullet Back Box</t>
  </si>
  <si>
    <t>IR Bullet camera Back box. (QNO-7030R/7020R/7010R, QNO-7080R, SCO-6083R, HCO-6080R/6070R/7010RA/7020RA/7030RA/7070RA, QNO-8010R/8020R/8030R, QNO-6012R/6022R/6032R/6082R)</t>
  </si>
  <si>
    <t>SBO-126B</t>
  </si>
  <si>
    <t>IR bullet camera back box. (XNO-L6080R, QNO-8080R)</t>
  </si>
  <si>
    <t>SBO-147BA</t>
  </si>
  <si>
    <t>Conduit Hole Adaptor</t>
  </si>
  <si>
    <t xml:space="preserve">Conduit Hole Adaptor for X-Core bullet cameras </t>
  </si>
  <si>
    <t>SBO-147B</t>
  </si>
  <si>
    <t>Water-Proof Back Box for QNO-6082R</t>
  </si>
  <si>
    <t>SBV-160BW</t>
  </si>
  <si>
    <t>Dome Back box</t>
  </si>
  <si>
    <t>White Back Box, Compatible with: XNF-9010RV/RVM, and all indoor X-Plus cameras (XND)</t>
  </si>
  <si>
    <t>8801089199645 </t>
  </si>
  <si>
    <t>SBV-158G</t>
  </si>
  <si>
    <t>Vandal dome camera Back box. (PNV-9080R, XNV-6080/R, XNV-8080R, XNV-6120/R, XNV-6085, PNM-7000VD)</t>
  </si>
  <si>
    <t>SBV-136B</t>
  </si>
  <si>
    <t>Dome Back Box</t>
  </si>
  <si>
    <t>Back Box with knockouts and water proof design, Compatible with 
SCV-6083R/6023R, QNV-7080R, HCV-6070R/6080R, XNP-6040H</t>
  </si>
  <si>
    <t>SBV-136BW</t>
  </si>
  <si>
    <t>Back box with knockouts (QNV-8080R,QNV-6082R), white color</t>
  </si>
  <si>
    <t>SBF-100B1</t>
  </si>
  <si>
    <t>Fisheye Back Box</t>
  </si>
  <si>
    <t>Fisheye camera Back box. (XNF-8010R/RV/RVM, PNF-9010R/RV/RVM)</t>
  </si>
  <si>
    <t>SBV-116B</t>
  </si>
  <si>
    <t>Dome back box</t>
  </si>
  <si>
    <t>Back box with knockouts, compatible with XNV-6011</t>
  </si>
  <si>
    <t>SBP-300NB</t>
  </si>
  <si>
    <t>Installation Box</t>
  </si>
  <si>
    <t>Installation Back box compatible with (SBP-300WM, SBP-300WM1, SBP-300KM, SBP-300PM)</t>
  </si>
  <si>
    <t>SBP-300NBW</t>
  </si>
  <si>
    <t>Installation Back box compatible with (SBP-300WMW, SBP-300WMW1, SBP-300KMW, SBP-300PMW)</t>
  </si>
  <si>
    <t>SBP-300NM</t>
  </si>
  <si>
    <t>Mounting accessory for the TNB-6030</t>
  </si>
  <si>
    <t>PVM camera (TNB-6030) mounting hardware.</t>
  </si>
  <si>
    <t>SBP-2CTW1</t>
  </si>
  <si>
    <t> 2'x2’ ceiling tile, 1.5” NPT female thread</t>
  </si>
  <si>
    <t>2'x2’ drop ceiling tile (or half of 2'x4’ ceiling tile) accessory with 1.5” NPT female thread, includes suspension wire, four turnbuckles, and anchors to suspend from wood or concrete structures, supports up to 50lb, scratch resistant fused epoxy white finish</t>
  </si>
  <si>
    <t>SBP-HCFW</t>
  </si>
  <si>
    <t>1.5” coupler (White)</t>
  </si>
  <si>
    <t>1.5” coupler, female thread on both sides, White</t>
  </si>
  <si>
    <t>SBP-HCF</t>
  </si>
  <si>
    <t>1.5” coupler</t>
  </si>
  <si>
    <t>1.5” coupler, female thread on both sides, Ivory</t>
  </si>
  <si>
    <t>044701001072</t>
  </si>
  <si>
    <t>SBP-35PVMB</t>
  </si>
  <si>
    <t>PVM Mount</t>
  </si>
  <si>
    <t>Telescopic PVM uni-strut mount, 3'-5.5’ drop length, VESA compatible 75x75mm, 100x100mm, Up to 25° of tilt and 360° continuous rotation, black</t>
  </si>
  <si>
    <t>SBP-35PVMW</t>
  </si>
  <si>
    <t>Telescopic PVM uni-strut mount, 3'-5.5’ drop length, VESA compatible 75x75mm, 100x100mm, Up to 25° of tilt and 360° continuous rotation, white</t>
  </si>
  <si>
    <t>SBP-59PVMB</t>
  </si>
  <si>
    <t>Telescopic PVM uni-strut mount, 5'-9’ drop length, VESA compatible 75x75mm, 100x100mm, Up to 25° of tilt and 360° continuous rotation, black</t>
  </si>
  <si>
    <t>SBP-59PVMW</t>
  </si>
  <si>
    <t>Telescopic PVM uni-strut mount, 5'-9’ drop length, VESA compatible 75x75mm, 100x100mm, Up to 25° of tilt and 360° continuous rotation, white</t>
  </si>
  <si>
    <t>SBP-917PVMB</t>
  </si>
  <si>
    <t>Telescopic PVM uni-strut mount, 9.5'-17’ drop length, VESA compatible 75x75mm, 100x100mm, Up to 25° of tilt and 360° continuous rotation, black</t>
  </si>
  <si>
    <t>SBP-917PVMW1</t>
  </si>
  <si>
    <t>Regular shipment</t>
  </si>
  <si>
    <t>Telescopic PVM uni-strut mount, 9.5'-17’ drop length, VESA compatible 75x75mm, 100x100mm, Up to 25° of tilt and 360° continuous rotation, white</t>
  </si>
  <si>
    <t>STB-10PVMSC-B</t>
  </si>
  <si>
    <t>2 Weeks lead time</t>
  </si>
  <si>
    <t>Self-checkout monitor mount, accommodates one SMT-1030PV 10" PVM, easy height adjustment, angle optimized for best view, all installation hardware and brackets included, Powder coated black color, VESA 75 x 75 mm, product weight 3lbs</t>
  </si>
  <si>
    <t>STB-10PVMCWA-W</t>
  </si>
  <si>
    <t>Horizontal gondola monitor mount, accommodates one SMT-1030PV 10" PVM, easy height adjustment, angle optimized for best view, all installation hardware and brackets included, Powder coated white color, VESA 75 x 75 mm, product weight 3lbs</t>
  </si>
  <si>
    <t>STB-10PVMGUX-W</t>
  </si>
  <si>
    <t>Gondola upright monitor mount, accommodates one SMT-1030PV 10" PVM, easy height adjustment, angle optimized for best view, all installation hardware and brackets included, Powder coated white color, VESA 75 x 75 mm, product weight 3lbs</t>
  </si>
  <si>
    <t>SPI-35B</t>
  </si>
  <si>
    <t>Black Body device</t>
  </si>
  <si>
    <t>Body Temperature Reference (black body), 3”, EC 80601-2-59 standard, 30°C to 45°C (86°F to 113°F), Accuracy of ±0.15°C (±0.3°F), 1/4-20″ Tripod Mounting, 5% to 95%, non-condensing (RH), 18V, 1A, DC max, (Accessory for TNM-3620TDY)</t>
  </si>
  <si>
    <t>SPI-50</t>
  </si>
  <si>
    <t>IR Illuminators for the TNU-6320</t>
  </si>
  <si>
    <t>IR emitter up to 200m (656 feet), 25˚ IR angle, 850nm wave length, 24VAC, IP67, -40°C ~ +60°C (-40°F ~ 140°F). 
Compatible with the TNU-6321</t>
  </si>
  <si>
    <t>SHD-46VDB</t>
  </si>
  <si>
    <t>Flush door Jamb Lens Housing (black)</t>
  </si>
  <si>
    <t>Flush Door Jamb Lens Housing for SLA-T4680V lens (not included) and XNB-6001 (not included), black color</t>
  </si>
  <si>
    <t>044701001126</t>
  </si>
  <si>
    <t>SHD-46VDE</t>
  </si>
  <si>
    <t> Flush door Jamb Lens Housing (silver)</t>
  </si>
  <si>
    <t> Flush Door Jamb Lens Housing for SLA-T4680V lens (not included) and XNB-6001 (not included), silver color</t>
  </si>
  <si>
    <t>044701001133</t>
  </si>
  <si>
    <t>Housing</t>
  </si>
  <si>
    <t>SHP-3701H</t>
  </si>
  <si>
    <t>PTZ Outdoor Housing</t>
  </si>
  <si>
    <t>8 weeks lead time</t>
  </si>
  <si>
    <t>PTZ Housing Accessory, IP66, IK10, Built-in Heater -58°F
XNP-6320/6321, QNP-6230/6250/6320</t>
  </si>
  <si>
    <t>6950207319730</t>
  </si>
  <si>
    <t>WWT-P-VESA</t>
  </si>
  <si>
    <t>WAVE Recording Server Mount</t>
  </si>
  <si>
    <t>VESA mount + adapter box for WWT-P and WRT-P Micro form factor</t>
  </si>
  <si>
    <t>WRR-P-HDDCRDL</t>
  </si>
  <si>
    <t>WAVE recording server HDD Cradle</t>
  </si>
  <si>
    <t>HDD cradle for WRR-P and WRR-Q servers (1U and 2U chassis)</t>
  </si>
  <si>
    <t>SBP-302F</t>
  </si>
  <si>
    <t>Ceiling Tile Support Plate</t>
  </si>
  <si>
    <t>Ceiling tile support plate for the XND-6081FZ/8081FZ, XND-6081RF/8081RF, XND-9082RF/8082RF and SHD-3000F5</t>
  </si>
  <si>
    <t>SPC-100AC</t>
  </si>
  <si>
    <t>24VAC module
QTY of 10</t>
  </si>
  <si>
    <t>24VAC module for the X Plus outdoor domes, compatible with QTY of 10</t>
  </si>
  <si>
    <t>SHB-9000H</t>
  </si>
  <si>
    <t>Box Camera (TNB-9000) Housing</t>
  </si>
  <si>
    <t xml:space="preserve">TNB-9000 Box Camera Housing,  Body/Sun shield : Aluminum, Front &amp; Rear cap : ABS. Wall Mount Arm Included.
Operating Temperature: -50°C ~ +60°C(-58°F ~ +140°F) / 10-100% RH (condensing), Weight: 6.2kg(13.67 lb), Color: White, IP66. Input Voltage 110vac, Thermostat controlled Fan and heater - UL 62368-1 Certified
</t>
  </si>
  <si>
    <t>SHB-4301HP</t>
  </si>
  <si>
    <t>Fixed Housing</t>
  </si>
  <si>
    <t>Indoor/Outdoor PoE Housing w/Mounting Bracket Accessory, Heater/Blower, IP66</t>
  </si>
  <si>
    <t>SHB-4300H1</t>
  </si>
  <si>
    <t>Indoor/Outdoor Housing w/Mounting Bracket Accessory, Heater/Blower -58°F~122°F, 24VAC, IP66</t>
  </si>
  <si>
    <t>SHB-4200</t>
  </si>
  <si>
    <t>Indoor/Outdoor Housing w/Mounting Bracket Accessory, 14°F~122°F, IP66</t>
  </si>
  <si>
    <t>SHB-4200H</t>
  </si>
  <si>
    <t>Indoor/Outdoor Housing w/Mounting Bracket Accessory, Heater/Blower, -31°F~122°F, 24VAC, IP66</t>
  </si>
  <si>
    <t>SBP-302CMW</t>
  </si>
  <si>
    <t>Pendant Mount (white)</t>
  </si>
  <si>
    <t>4 Weeks Lead Time</t>
  </si>
  <si>
    <t>Telescopic pendant mount Accessory, requires a mounting plate SBP-302CMAW or SBP-302CMBW (white color)</t>
  </si>
  <si>
    <t>SBP-302CMAW</t>
  </si>
  <si>
    <t>Mounting plate (white)</t>
  </si>
  <si>
    <t>Mounting plate for the telescopic pendant mount SBP-302CMW (white color)</t>
  </si>
  <si>
    <t>SBP-302CM-06W</t>
  </si>
  <si>
    <t>Extension pendant pipe 6" (white)</t>
  </si>
  <si>
    <t>Extension pendant pipe 6" long, fit the SBP-302CMBW (Mounting backbox), SBP-302CMAW (mounting plate), SBP-302CMW (telescopic pendant mount) and the extension pipes SBP-302CMW-06 SBP-302CMW-12 and SBP-302CMW-36; white color</t>
  </si>
  <si>
    <t>SBP-302CM-12W</t>
  </si>
  <si>
    <t>Extension pendant pipe 12" (white)</t>
  </si>
  <si>
    <t>Extension pendant pipe 12" long, fit the SBP-302CMBW (Mounting backbox), SBP-302CMAW (mounting plate), SBP-302CMW (telescopic pendant mount) and the extension pipes SBP-302CMW-06 SBP-302CMW-12 and SBP-302CMW-36; white color</t>
  </si>
  <si>
    <t>SBP-302CM-36W</t>
  </si>
  <si>
    <t>Extension pendant pipe 36" (white)</t>
  </si>
  <si>
    <t>Extension pendant pipe 36" long, fit the SBP-302CMBW (Mounting backbox), SBP-302CMAW (mounting plate), SBP-302CMW (telescopic pendant mount) and the extension pipes SBP-302CMW-06 SBP-302CMW-12 and SBP-302CMW-36; white color</t>
  </si>
  <si>
    <t>SBP-302CMBW</t>
  </si>
  <si>
    <t>Pendant back box (white)</t>
  </si>
  <si>
    <r>
      <t xml:space="preserve">Back box made to fit SBP-302CMW telescopic pendant mount and the extension pipes (SBP-302-CMW-06, SBP-302CMW-12 and SBP-302CMW-36), </t>
    </r>
    <r>
      <rPr>
        <sz val="12"/>
        <color indexed="10"/>
        <rFont val="Arial"/>
        <family val="2"/>
      </rPr>
      <t>White color</t>
    </r>
  </si>
  <si>
    <t>SBP-302CMSW</t>
  </si>
  <si>
    <t>Swivel adapter for pendant mount (white)</t>
  </si>
  <si>
    <t>4 Weeks Lead Time/ Need SBP-302CMASW or SBP-302CMBW</t>
  </si>
  <si>
    <t>Swivel adapter for pendant mount for SBP-302CMW, SBP-302CMW-06, SBP-302CMW-12, SBP-302CMW-36 and it also requires one mounting option either SBP-302CMAW or SBP-302CMBW; White color</t>
  </si>
  <si>
    <t>SBP-302CMASW</t>
  </si>
  <si>
    <t>Swivel Joint + Telescopic pendant mount (white)</t>
  </si>
  <si>
    <t>Telescopic pendant mount accessory with 90 degrees swivel joint, 4.5’ to 8’ adjustable, includes SBP-302CMAW for ceiling mount, White color</t>
  </si>
  <si>
    <t>Monitor</t>
  </si>
  <si>
    <t>SMT-3234</t>
  </si>
  <si>
    <t>1080p 32" LED Monitor</t>
  </si>
  <si>
    <t>Replacement LED Monitor for SMT-3233</t>
  </si>
  <si>
    <t>32" LED Monitor, 1080p (1920x1080), DVI, HDMI, VGA, CVBS, 16:9 aspect ratio, Built-in Speaker (2W X 2), VESA DPM Compatible (100x100mm)</t>
  </si>
  <si>
    <t>SMT-4343</t>
  </si>
  <si>
    <t>2160p 43" LED Monitor</t>
  </si>
  <si>
    <t>43" LED Monitor, 2160p (4K), HDMI, DP, 16:9 aspect ratio, Built-in Speaker (2W X 2), VESA DPM Compatible (100x100mm/400x200mm)</t>
  </si>
  <si>
    <t>Monitor Set</t>
  </si>
  <si>
    <t>SMT-4343S</t>
  </si>
  <si>
    <t>43" Monitor Set
(Monitor+Desktop Stand)</t>
  </si>
  <si>
    <t>43" LED Monitor, 2160p (4K), HDMI, DP, 16:9 aspect ratio, Built-in Speaker (2W X 2), VESA DPM Compatible (100x100mm/400x200mm) + Single monitor desktop stand, compatible with SMT-4343 monitor, black color, 100x100 VESA mountable</t>
  </si>
  <si>
    <t>SMT-3230PV</t>
  </si>
  <si>
    <t>32" PVM monitor (Black)</t>
  </si>
  <si>
    <t>2 Weeks lead time.
For orders greater than 80, apply 14 Weeks lead time</t>
  </si>
  <si>
    <t>32" IP public view monitor,1080p (1920x1080), HDMI, VGA, Ethernet, 16:9 aspect ratio, Built-in speaker (2x2 W), VESA mountable (100 x 100mm / 200 x 100mm), black casing, face detection display for visual deterrent, 2MP IP camera built-in, 4.6mm fixed lens(73.8°H), 150dB WDR, H.265/H.264/MJPEG, HDMI input, slide show &amp; live video, power supply included (12VDC)</t>
  </si>
  <si>
    <t>SMT-3211PVM-PIP</t>
  </si>
  <si>
    <t>32" PVM with PIP</t>
  </si>
  <si>
    <r>
      <t xml:space="preserve">32" IP public view monitor,1080p (1920x1080), HDMI, VGA, Ethernet, 16:9 aspect ratio, Built-in speaker (2x2 W), VESA mountable (100 x 100mm / 200 x 100mm), black casing, face detection display for visual deterrent, PIP, customizable text overlay with pre-configured "recording in progress" OSD,  2MP IP camera built-in, 4.6mm fixed lens(73.8°H), 150dB WDR, H.265/H.264/MJPEG, WiseStream II compression technology, micro SD/SDHC/SDXC, bi-directional audio, hallway view mode
</t>
    </r>
    <r>
      <rPr>
        <b/>
        <u/>
        <sz val="12"/>
        <color indexed="10"/>
        <rFont val="Arial"/>
        <family val="2"/>
      </rPr>
      <t>Power supply NOT included</t>
    </r>
  </si>
  <si>
    <t>SMT-3211PVM</t>
  </si>
  <si>
    <t>32" Without PIP</t>
  </si>
  <si>
    <r>
      <t xml:space="preserve">32" IP public view monitor,1080p (1920x1080), HDMI, VGA, Ethernet, 16:9 aspect ratio, Built-in speaker (2x2 W), VESA mountable (100 x 100mm / 200 x 100mm), black casing, face detection display for visual deterrent, customizable text overlay with pre-configured "recording in progress" OSD,  2MP IP camera built-in, 4.6mm fixed lens(73.8°H), 150dB WDR, H.265/H.264/MJPEG, WiseStream II compression technology, micro SD/SDHC/SDXC, bi-directional audio, hallway view mode
</t>
    </r>
    <r>
      <rPr>
        <b/>
        <u/>
        <sz val="12"/>
        <color indexed="10"/>
        <rFont val="Arial"/>
        <family val="2"/>
      </rPr>
      <t>Power supply NOT included</t>
    </r>
  </si>
  <si>
    <t>SMT-2730PV</t>
  </si>
  <si>
    <t>27" PVM monitor (Black)</t>
  </si>
  <si>
    <t>27" IP public view monitor,1080p (1920x1080), HDMI, VGA, Ethernet, 16:9 aspect ratio, Built-in speaker (2x2 W), VESA mountable (100 x 100mm / 200 x 100mm), black casing, face detection display for visual deterrent, 2MP IP camera built-in, 4.6mm fixed lens(73.8°H), 150dB WDR, H.265/H.264/MJPEG, HDMI input, slide show &amp; live video, power supply included (12VDC)</t>
  </si>
  <si>
    <t>SMT-2701PVM</t>
  </si>
  <si>
    <t>27" IP PVM Monitor (Black)</t>
  </si>
  <si>
    <t>27" IP public view monitor,1080p (1920x1080), HDMI, VGA, Ethernet, 16:9 aspect ratio, Built-in speaker (2x2 W), VESA mountable (100 x 100mm / 200 x 100mm), black casing, face detection display for visual deterrent, customizable text overlay with pre-configured "recording in progress" OSD,  2MP IP camera built-in, 4.6mm fixed lens(73.8°H), 150dB WDR, H.265/H.264/MJPEG, WiseStream II compression technology, micro SD/SDHC/SDXC, bi-directional audio, hallway view mode</t>
  </si>
  <si>
    <t>SMT-2233</t>
  </si>
  <si>
    <t>1080P 22" LED monitor</t>
  </si>
  <si>
    <t>22" LED Monitor, 1080p (1920x1080), 2 BNC loop through, HDMI, 16:9 aspect ratio, Built-in Speaker (2W), Tempered Glass, VESA DPM Compatible</t>
  </si>
  <si>
    <t>6950207318405
6950207347313</t>
  </si>
  <si>
    <t>SMT-1935</t>
  </si>
  <si>
    <t>4:3 19" LED Monitor</t>
  </si>
  <si>
    <t>19" LED Monitor, 600TVL (1280 x 1024),  2 BNC Loop Through, HDMI, VGA, 4:3 aspect ratio, Built-in Speaker (2X1W),  VESA DPM Compatible</t>
  </si>
  <si>
    <t>SMT-1030PV</t>
  </si>
  <si>
    <t>10" PVM monitor (Black)</t>
  </si>
  <si>
    <t>10" IP public view monitor,1080p (1920x1080), HDMI, VGA, Ethernet, 16:9 aspect ratio, Built-in speaker (2x2 W), VESA mountable (75 x 75mm), black casing, face detection display for visual deterrent, 2MP IP camera built-in, 4.6mm fixed lens(73.8°H), 150dB WDR, H.265/H.264/MJPEG, slide show &amp; live video, power supply included (12VDC) or PoE+ powered</t>
  </si>
  <si>
    <t>Monitor Stand</t>
  </si>
  <si>
    <t>SBM-3232</t>
  </si>
  <si>
    <t>32" desktop stand</t>
  </si>
  <si>
    <t>Single monitor desktop stand, compatible with SMT-3233 monitor, black color, 100x100 VESA mountable</t>
  </si>
  <si>
    <t>SBM-4343</t>
  </si>
  <si>
    <t>43" Desktop Stand</t>
  </si>
  <si>
    <t>Single monitor desktop stand, compatible with SMT-4343 monitor, black color, 100x100 VESA mountable</t>
  </si>
  <si>
    <t>Controllers</t>
  </si>
  <si>
    <t>Network - Controller</t>
  </si>
  <si>
    <t>SPC-7000</t>
  </si>
  <si>
    <t>Controller</t>
  </si>
  <si>
    <t>Controller, IP system keyboard  with touch screen TFT LCD, Interchangeable 3D joystick &amp; jog shuttle for left or right handed users, RS-485, DVR/NVR, Matrix &amp; PTZ control, 1CH video input/output, SSM using USB interface only.</t>
  </si>
  <si>
    <r>
      <t xml:space="preserve">6950207350528
</t>
    </r>
    <r>
      <rPr>
        <sz val="12"/>
        <color indexed="10"/>
        <rFont val="Arial"/>
        <family val="2"/>
      </rPr>
      <t>8801089105257</t>
    </r>
  </si>
  <si>
    <t>Analog - Controller</t>
  </si>
  <si>
    <t>SPC-2010</t>
  </si>
  <si>
    <t>Controller, 3D joystick, 2 line text LCD display, built-in jog shuttle, up to 255 PTZ/zoom cameras, RS-485, DVR, supports Multi-protocol</t>
  </si>
  <si>
    <t>8801089019493</t>
  </si>
  <si>
    <t>SPC-1010</t>
  </si>
  <si>
    <t>Controller, PTZ joystick controller, 2 line text LCD display, up to 255 PTZ/zoom cameras, RS-485</t>
  </si>
  <si>
    <t>USB - Controller</t>
  </si>
  <si>
    <t>SPC-2000</t>
  </si>
  <si>
    <t>Controller, USB 3D joystick</t>
  </si>
  <si>
    <t>Power Supplies</t>
  </si>
  <si>
    <t>Power Supply</t>
  </si>
  <si>
    <t>PWR-P-POE15</t>
  </si>
  <si>
    <t>15W PoE Injector</t>
  </si>
  <si>
    <t>PoE Injector, 15W, 10/100/1000Mbps Base-T, AC100~240V Input, 50/60Hz, 54VDC/.03Amp Output, CE/FCC Compliant, LED Indicator for Power and Network, Operational Temperature 32°F ~ 104°F (0 ~ 40°C)</t>
  </si>
  <si>
    <t>PWR-DR12033</t>
  </si>
  <si>
    <t>DIN Rail Mounting 33W Hardened Power Supply</t>
  </si>
  <si>
    <t>12VDC 33Watt (2.75A) DIN Rail High Temp Power Supply (-40⁰C to +71⁰C With -40⁰C Start-Up)</t>
  </si>
  <si>
    <t>PWR-24AC-1-3-ULW</t>
  </si>
  <si>
    <t>Outdoor 24 VAC</t>
  </si>
  <si>
    <t>Power supply, 24 VAC, 1 Output, 3 Amps, Nema 4X Enclosure, UL Listed, 110V only</t>
  </si>
  <si>
    <t>PWR-24AC-50VA-UL</t>
  </si>
  <si>
    <t>Indoor 24 VAC</t>
  </si>
  <si>
    <t>Power supply, 24VAC 50VA, UL Listed, 110V only</t>
  </si>
  <si>
    <t>EPIC WebRTC Media Server License</t>
  </si>
  <si>
    <t>WRTC-EP3-1</t>
  </si>
  <si>
    <r>
      <rPr>
        <sz val="12"/>
        <color indexed="8"/>
        <rFont val="Arial"/>
        <family val="2"/>
      </rPr>
      <t xml:space="preserve">3 Years EPIC WebRTC Media Server License for </t>
    </r>
    <r>
      <rPr>
        <b/>
        <sz val="12"/>
        <color indexed="8"/>
        <rFont val="Arial"/>
        <family val="2"/>
      </rPr>
      <t>one camera</t>
    </r>
    <r>
      <rPr>
        <sz val="12"/>
        <color indexed="8"/>
        <rFont val="Arial"/>
        <family val="2"/>
      </rPr>
      <t xml:space="preserve"> connection including Audio</t>
    </r>
  </si>
  <si>
    <t>Services</t>
  </si>
  <si>
    <t>Service</t>
  </si>
  <si>
    <t>DIN-SSDA006/CO</t>
  </si>
  <si>
    <t>On-site engineering service</t>
  </si>
  <si>
    <t>Service per/Day</t>
  </si>
  <si>
    <t>This is an on site engineering service that will be provided by one of Hanwha Techwin B2B security division trained personal for our STEP dealers to help configuring or training on product including cameras, recorders and software. This SKU is for one day, if multiple days are needed please reflect that by increasing the QTY of this SKU.</t>
  </si>
  <si>
    <t>DIN-SSDA003/CO</t>
  </si>
  <si>
    <t>Professional Firmware Customization</t>
  </si>
  <si>
    <t>This is a professional firmware customization service that will be provided by Hanwha Techwin B2B security R&amp;D Division to provide valuable functions on our network cameras and network recorders. This SKU is for one day engineering cost.
For more details please contact us by emailing projectfwservice@hanwha.com</t>
  </si>
  <si>
    <t>DIN-SSDA008/CO</t>
  </si>
  <si>
    <t>Remote engineering service</t>
  </si>
  <si>
    <t>This is a remote engineering service that will be provided by a Hanwha Techwin B2B security division trained personnel for our STEP dealers to help configure or train on product including cameras, recorders and software.  A reliable phone connection and internet connection (for a connection to the surveillance system via a remote desktop software) is required to be provided by the STEP partner.  This SKU is for one day.  If multiple days are needed please reflect that by increasing the QTY of the SKU</t>
  </si>
  <si>
    <t>Disclaimer:</t>
  </si>
  <si>
    <t>We put our best effort and knowledge to maintain the accuracy of specifications and price. Should there be any discrepancies we reserve the right to follow our specifications and price set. Thanks for your understanding.</t>
  </si>
  <si>
    <r>
      <t xml:space="preserve">Wisenet SKY Subscription Services   </t>
    </r>
    <r>
      <rPr>
        <b/>
        <sz val="12"/>
        <rFont val="Arial"/>
        <family val="2"/>
      </rPr>
      <t>(Wisenet SKY products are only available for Wisenet SKY certified partners)</t>
    </r>
  </si>
  <si>
    <t>EN-M10-1</t>
  </si>
  <si>
    <t>Wisenet SKY VMS M10 Camera Monthly (no cloud storage)</t>
  </si>
  <si>
    <t>EN-PR1-D30-1</t>
  </si>
  <si>
    <t>Wisenet SKY VMS HD 30 Days 1FPS Cloud Preview Recording Monthly (CMVR only)</t>
  </si>
  <si>
    <t>EN-PR1-D60-1</t>
  </si>
  <si>
    <t>Wisenet SKY VMS HD 60 Days 1FPS Cloud Preview Recording Monthly (CMVR only)</t>
  </si>
  <si>
    <t>EN-PR1-D90-1</t>
  </si>
  <si>
    <t>Wisenet SKY VMS HD 90 Days 1FPS Cloud Preview Recording Monthly (CMVR only)</t>
  </si>
  <si>
    <t>EN-PR1-D180-1</t>
  </si>
  <si>
    <t>Wisenet SKY VMS HD 180 Days 1FPS Cloud Preview Recording Monthly (CMVR only)</t>
  </si>
  <si>
    <t>EN-SD1-D7-1</t>
  </si>
  <si>
    <t>Wisenet SKY VMS SD/Analog 7 Days Cloud Recording Monthly</t>
  </si>
  <si>
    <t>EN-SD1-D14-1</t>
  </si>
  <si>
    <t>Wisenet SKY VMS SD/Analog 14 Days Cloud Recording Monthly</t>
  </si>
  <si>
    <t>EN-SD1-D30-1</t>
  </si>
  <si>
    <t>Wisenet SKY VMS SD/Analog 30 Days Cloud Recording Monthly</t>
  </si>
  <si>
    <t>EN-SD1-D60-1</t>
  </si>
  <si>
    <t>Wisenet SKY VMS SD/Analog 60 Days Cloud Recording Monthly</t>
  </si>
  <si>
    <t>EN-SD1-D90-1</t>
  </si>
  <si>
    <t>Wisenet SKY VMS SD/Analog 90 Days Cloud Recording Monthly</t>
  </si>
  <si>
    <t>EN-SD1-D180-1</t>
  </si>
  <si>
    <t>Wisenet SKY VMS SD/Analog 180 Days Cloud Recording Monthly</t>
  </si>
  <si>
    <t>EN-SD1-D365-1</t>
  </si>
  <si>
    <t>Wisenet SKY VMS SD/Analog 1 Year Cloud Recording Monthly</t>
  </si>
  <si>
    <t>EN-SD1-D730-1</t>
  </si>
  <si>
    <t>Wisenet SKY VMS SD/Analog 2 Year Cloud Recording Monthly</t>
  </si>
  <si>
    <t>EN-SD1-D1095-1</t>
  </si>
  <si>
    <t>Wisenet SKY VMS SD/Analog 3 Year Cloud Recording Monthly</t>
  </si>
  <si>
    <t>EN-SD1-D1825-1</t>
  </si>
  <si>
    <t>Wisenet SKY VMS SD/Analog 5 Year Cloud Recording Monthly</t>
  </si>
  <si>
    <t>EN-HD1-D7-1</t>
  </si>
  <si>
    <t>Wisenet SKY VMS HD1 7 Days Cloud Recording Monthly</t>
  </si>
  <si>
    <t>EN-HD1-D14-1</t>
  </si>
  <si>
    <t>Wisenet SKY VMS HD1 14 Days Cloud Recording Monthly</t>
  </si>
  <si>
    <t>EN-HD1-D30-1</t>
  </si>
  <si>
    <t>Wisenet SKY VMS HD1 30 Days Cloud Recording Monthly</t>
  </si>
  <si>
    <t>EN-HD1-D60-1</t>
  </si>
  <si>
    <t>Wisenet SKY VMS HD1 60 Days Cloud Recording Monthly</t>
  </si>
  <si>
    <t>EN-HD1-D90-1</t>
  </si>
  <si>
    <t>Wisenet SKY VMS HD1 90 Days Cloud Recording Monthly</t>
  </si>
  <si>
    <t>EN-HD1-D180-1</t>
  </si>
  <si>
    <t>Wisenet SKY VMS HD1 180 Days Cloud Recording Monthly</t>
  </si>
  <si>
    <t>EN-HD1-D365-1</t>
  </si>
  <si>
    <t>Wisenet SKY VMS HD1 1 Year Cloud Recording Monthly</t>
  </si>
  <si>
    <t>EN-HD1-D730-1</t>
  </si>
  <si>
    <t>Wisenet SKY VMS HD1 2 Year Cloud Recording Monthly</t>
  </si>
  <si>
    <t>EN-HD1-D1095-1</t>
  </si>
  <si>
    <t>Wisenet SKY VMS HD1 3 Year Cloud Recording Monthly</t>
  </si>
  <si>
    <t>EN-HD1-D1825-1</t>
  </si>
  <si>
    <t>Wisenet SKY VMS HD1 5 Year Cloud Recording Monthly</t>
  </si>
  <si>
    <t>EN-HD2-D7-1</t>
  </si>
  <si>
    <t>Wisenet SKY VMS HD2 7 Days Cloud Recording Monthly</t>
  </si>
  <si>
    <t>EN-HD2-D14-1</t>
  </si>
  <si>
    <t>Wisenet SKY VMS HD2 14 Days Cloud Recording Monthly</t>
  </si>
  <si>
    <t>EN-HD2-D30-1</t>
  </si>
  <si>
    <t>Wisenet SKY VMS HD2 30 Days Cloud Recording Monthly</t>
  </si>
  <si>
    <t>EN-HD2-D60-1</t>
  </si>
  <si>
    <t>Wisenet SKY VMS HD2 60 Days Cloud Recording Monthly</t>
  </si>
  <si>
    <t>EN-HD2-D90-1</t>
  </si>
  <si>
    <t>Wisenet SKY VMS HD2 90 Days Cloud Recording Monthly</t>
  </si>
  <si>
    <t>EN-HD2-D180-1</t>
  </si>
  <si>
    <t>Wisenet SKY VMS HD2 180 Days Cloud Recording Monthly</t>
  </si>
  <si>
    <t>EN-HD2-D365-1</t>
  </si>
  <si>
    <t>Wisenet SKY VMS HD2 1 Year Cloud Recording Monthly</t>
  </si>
  <si>
    <t>EN-HD2-D730-1</t>
  </si>
  <si>
    <t>Wisenet SKY VMS HD2 2 Year Cloud Recording Monthly</t>
  </si>
  <si>
    <t>EN-HD2-D1095-1</t>
  </si>
  <si>
    <t>Wisenet SKY VMS HD2 3 Year Cloud Recording Monthly</t>
  </si>
  <si>
    <t>EN-HD2-D1825-1</t>
  </si>
  <si>
    <t>Wisenet SKY VMS HD2 5 Year Cloud Recording Monthly</t>
  </si>
  <si>
    <t>EN-HD3-D7-1</t>
  </si>
  <si>
    <t>Wisenet SKY VMS HD3 7 Days Cloud Recording Monthly</t>
  </si>
  <si>
    <t>EN-HD3-D14-1</t>
  </si>
  <si>
    <t>Wisenet SKY VMS HD3 14 Days Cloud Recording Monthly</t>
  </si>
  <si>
    <t>EN-HD3-D30-1</t>
  </si>
  <si>
    <t>Wisenet SKY VMS HD3 30 Days Cloud Recording Monthly</t>
  </si>
  <si>
    <t>EN-HD3-D60-1</t>
  </si>
  <si>
    <t>Wisenet SKY VMS HD3 60 Days Cloud Recording Monthly</t>
  </si>
  <si>
    <t>EN-HD3-D90-1</t>
  </si>
  <si>
    <t>Wisenet SKY VMS HD3 90 Days Cloud Recording Monthly</t>
  </si>
  <si>
    <t>EN-HD3-D180-1</t>
  </si>
  <si>
    <t>Wisenet SKY VMS HD3 180 Days Cloud Recording Monthly</t>
  </si>
  <si>
    <t>EN-HD3-D365-1</t>
  </si>
  <si>
    <t>Wisenet SKY VMS HD3 1 Year Cloud Recording Monthly</t>
  </si>
  <si>
    <t>EN-HD3-D730-1</t>
  </si>
  <si>
    <t>Wisenet SKY VMS HD3 2 Year Cloud Recording Monthly</t>
  </si>
  <si>
    <t>EN-HD3-D1095-1</t>
  </si>
  <si>
    <t>Wisenet SKY VMS HD3 3 Year Cloud Recording Monthly</t>
  </si>
  <si>
    <t>EN-HD3-D1825-1</t>
  </si>
  <si>
    <t>Wisenet SKY VMS HD3 5 Year Cloud Recording Monthly</t>
  </si>
  <si>
    <t>EN-HD4-D7-1</t>
  </si>
  <si>
    <t>Wisenet SKY VMS HD4 7 Days Cloud Recording Monthly</t>
  </si>
  <si>
    <t>EN-HD4-D14-1</t>
  </si>
  <si>
    <t>Wisenet SKY VMS HD4 14 Days Cloud Recording Monthly</t>
  </si>
  <si>
    <t>EN-HD4-D30-1</t>
  </si>
  <si>
    <t>Wisenet SKY VMS HD4 30 Days Cloud Recording Monthly</t>
  </si>
  <si>
    <t>EN-HD4-D60-1</t>
  </si>
  <si>
    <t>Wisenet SKY VMS HD4 60 Days Cloud Recording Monthly</t>
  </si>
  <si>
    <t>EN-HD4-D90-1</t>
  </si>
  <si>
    <t>Wisenet SKY VMS HD4 90 Days Cloud Recording Monthly</t>
  </si>
  <si>
    <t>EN-HD4-D180-1</t>
  </si>
  <si>
    <t>Wisenet SKY VMS HD4 180 Days Cloud Recording Monthly</t>
  </si>
  <si>
    <t>EN-HD4-D365-1</t>
  </si>
  <si>
    <t>Wisenet SKY VMS HD4 1 Year Cloud Recording Monthly</t>
  </si>
  <si>
    <t>EN-HD4-D730-1</t>
  </si>
  <si>
    <t>Wisenet SKY VMS HD4 2 Year Cloud Recording Monthly</t>
  </si>
  <si>
    <t>EN-HD4-D1095-1</t>
  </si>
  <si>
    <t>Wisenet SKY VMS HD4 3 Year Cloud Recording Monthly</t>
  </si>
  <si>
    <t>EN-HD4-D1825-1</t>
  </si>
  <si>
    <t>Wisenet SKY VMS HD4 5 Year Cloud Recording Monthly</t>
  </si>
  <si>
    <t>EN-HD5-D7-1</t>
  </si>
  <si>
    <t>Wisenet SKY VMS HD5 7 Days Cloud Recording Monthly</t>
  </si>
  <si>
    <t>EN-HD5-D14-1</t>
  </si>
  <si>
    <t>Wisenet SKY VMS HD5 14 Days Cloud Recording Monthly</t>
  </si>
  <si>
    <t>EN-HD5-D30-1</t>
  </si>
  <si>
    <t>Wisenet SKY VMS HD5 30 Days Cloud Recording Monthly</t>
  </si>
  <si>
    <t>EN-HD5-D60-1</t>
  </si>
  <si>
    <t>Wisenet SKY VMS HD5 60 Days Cloud Recording Monthly</t>
  </si>
  <si>
    <t>EN-HD5-D90-1</t>
  </si>
  <si>
    <t>Wisenet SKY VMS HD5 90 Days Cloud Recording Monthly</t>
  </si>
  <si>
    <t>EN-HD5-D180-1</t>
  </si>
  <si>
    <t>Wisenet SKY VMS HD5 180 Days Cloud Recording Monthly</t>
  </si>
  <si>
    <t>EN-HD5-D365-1</t>
  </si>
  <si>
    <t>Wisenet SKY VMS HD5 1 Year Cloud Recording Monthly</t>
  </si>
  <si>
    <t>EN-HD5-D730-1</t>
  </si>
  <si>
    <t>Wisenet SKY VMS HD5 2 Year Cloud Recording Monthly</t>
  </si>
  <si>
    <t>EN-HD5-D1095-1</t>
  </si>
  <si>
    <t>Wisenet SKY VMS HD5 3 Year Cloud Recording Monthly</t>
  </si>
  <si>
    <t>EN-HD5-D1825-1</t>
  </si>
  <si>
    <t>Wisenet SKY VMS HD5 5 Year Cloud Recording Monthly</t>
  </si>
  <si>
    <t>EN-HD10-D7-1</t>
  </si>
  <si>
    <t>Wisenet SKY VMS HD10 7 Days Cloud Recording Monthly</t>
  </si>
  <si>
    <t>EN-HD10-D14-1</t>
  </si>
  <si>
    <t>Wisenet SKY VMS HD10 14 Days Cloud Recording Monthly</t>
  </si>
  <si>
    <t>EN-HD10-D30-1</t>
  </si>
  <si>
    <t>Wisenet SKY VMS HD10 30 Days Cloud Recording Monthly</t>
  </si>
  <si>
    <t>EN-HD10-D60-1</t>
  </si>
  <si>
    <t>Wisenet SKY VMS HD10 60 Days Cloud Recording Monthly</t>
  </si>
  <si>
    <t>EN-HD10-D90-1</t>
  </si>
  <si>
    <t>Wisenet SKY VMS HD10 90 Days Cloud Recording Monthly</t>
  </si>
  <si>
    <t>EN-HD10-D180-1</t>
  </si>
  <si>
    <t>Wisenet SKY VMS HD10 180 Days Cloud Recording Monthly</t>
  </si>
  <si>
    <t>EN-HD10-D365-1</t>
  </si>
  <si>
    <t>Wisenet SKY VMS HD10 1 Year Cloud Recording Monthly</t>
  </si>
  <si>
    <t>EN-HD10-D730-1</t>
  </si>
  <si>
    <t>Wisenet SKY VMS HD10 2 Year Cloud Recording Monthly</t>
  </si>
  <si>
    <t>EN-HD10-D1095-1</t>
  </si>
  <si>
    <t>Wisenet SKY VMS HD10 3 Year Cloud Recording Monthly</t>
  </si>
  <si>
    <t>EN-HD10-D1825-1</t>
  </si>
  <si>
    <t>Wisenet SKY VMS HD10 5 Year Cloud Recording Monthly</t>
  </si>
  <si>
    <t>EN-ANA-001-1</t>
  </si>
  <si>
    <t>Subscription - Analytics</t>
  </si>
  <si>
    <t>Wisenet SKY Analytic Line Cross Monthly</t>
  </si>
  <si>
    <t>EN-ANA-002-1</t>
  </si>
  <si>
    <t>Wisenet SKY Analytic Counting Monthly</t>
  </si>
  <si>
    <t>EN-ANA-003-1</t>
  </si>
  <si>
    <t>Wisenet SKY Analytic Area Intrusion Monthly</t>
  </si>
  <si>
    <t>EN-ANA-004-1</t>
  </si>
  <si>
    <t>Wisenet SKY Analytic Camera Tamper Detect Monthly</t>
  </si>
  <si>
    <t>EN-ANA-005-1</t>
  </si>
  <si>
    <t>Wisenet SKY Analytic Loitering Monthly</t>
  </si>
  <si>
    <t>EN-AS100-1</t>
  </si>
  <si>
    <t>Subscription - Archive</t>
  </si>
  <si>
    <t>Wisenet SKY Archive Storage 100G Monthly</t>
  </si>
  <si>
    <t>EN-AS1000-1</t>
  </si>
  <si>
    <t>Wisenet SKY Archive Storage 1000G Monthly</t>
  </si>
  <si>
    <t>Limited Stock Products</t>
  </si>
  <si>
    <t>EOL Product</t>
  </si>
  <si>
    <t>Replacement Product</t>
  </si>
  <si>
    <t>MSRP (EOL)</t>
  </si>
  <si>
    <t>EOL Date</t>
  </si>
  <si>
    <t>Replacement</t>
  </si>
  <si>
    <t>SBP-917PVMW</t>
  </si>
  <si>
    <t>Telescopic PVM uni-strut mount, 9.5'-17’ drop length, VESA compatible 75x75mm, 100x100mm, Up to 25° of tilt and 360° continuous rotation, white, Freight shipment only</t>
  </si>
  <si>
    <t>SLA-F-M419DN</t>
  </si>
  <si>
    <t>Lens, 1/1.8", 6MP, Vari-focal (4.1-9mm), Auto DC Iris, CS-Mount</t>
  </si>
  <si>
    <t>HRX-1620-12TB</t>
  </si>
  <si>
    <t>Wisenet HD+ Pentabrid DVR AHD (up to 8MP), TVI (up to 8MP), CVI (up to 5MP), CVBS and IP (up to 8MP), 16CH analog + 2CH IP and up to 18CH IP, recording 1080p @ 30fps/ channel (frame rate at higher resolutions will vary), triple codec H.265/H.264/MJPEG, 70Mbps throughput on analog and 51mbps throughput on IP cameras), 2 internal HDD, 4CH audio input/ 1CH audio output, 16 alarm input and 4 relay output, coaxial control, HDMI/VGA video output, 1 X spot monitor output, QR code</t>
  </si>
  <si>
    <t>HRX-1620-10TB</t>
  </si>
  <si>
    <t>HRX-1620-8TB</t>
  </si>
  <si>
    <t>HRX-1620-6TB</t>
  </si>
  <si>
    <t>HRX-1620-4TB</t>
  </si>
  <si>
    <t>HRX-1620</t>
  </si>
  <si>
    <t>HRX-1621-48TB</t>
  </si>
  <si>
    <t>16CH AHD, TVI, CVI, CVBS Recorder</t>
  </si>
  <si>
    <t>Wisenet HD+ Pentabrid DVR AHD (up to 8MP), TVI (up to 8MP), CVI (up to 5MP), CVBS and IP (up to 8MP), 16CH analog + 2CH IP and up to 18CH IP, recording 1080p @ 30fps/ channel (frame rate at higher resolutions will vary), triple codec H.265/H.264/MJPEG, 70Mbps throughput on analog and 51mbps throughput on IP cameras),  16CH audio input/ 1CH audio output, 16 alarm input and 4 relay output, coaxial control, HDMI/VGA video output, 1 X spot monitor output, QR code , Up to 8 internal HD</t>
  </si>
  <si>
    <t>HRX-1621-36TB</t>
  </si>
  <si>
    <t>HRX-1621-30TB</t>
  </si>
  <si>
    <t>HRX-1621-24TB</t>
  </si>
  <si>
    <t>HRX-1621-20TB</t>
  </si>
  <si>
    <t>HRX-1621-16TB</t>
  </si>
  <si>
    <t>HRX-1621-12TB</t>
  </si>
  <si>
    <t>HRX-1621-8TB</t>
  </si>
  <si>
    <t>HRX-1621-4TB</t>
  </si>
  <si>
    <t>HRX-1621</t>
  </si>
  <si>
    <t>HRX-420-6TB</t>
  </si>
  <si>
    <t>Wisenet HD+ Pentabrid DVR AHD (up to 8MP), TVI (up to 8MP), CVI (up to 5MP), CVBS and IP (up to 8MP), 4CH analog + 2CH IP and up to 6CH IP, recording 1080p @ 30fps/ channel (frame rate at higher resolutions will vary), triple codec H.265/H.264/MJPEG, 25Mbps throughput on analog and 17mbps throughput on IP cameras), 1 internal HDD, 1CH audio input/ 1CH audio output, 4 alarm input and 1 relay output, coaxial control, HDMI/VGA video output, 1 X spot monitor output, QR code</t>
  </si>
  <si>
    <t>HRX-420-4TB</t>
  </si>
  <si>
    <t>HRX-420-2TB</t>
  </si>
  <si>
    <t>HRX-420</t>
  </si>
  <si>
    <t>HRX-421-12TB</t>
  </si>
  <si>
    <t>Wisenet HD+ Pentabrid DVR AHD (up to 8MP), TVI (up to 8MP), CVI (up to 5MP), CVBS and IP (up to 8MP), 4CH analog + 2CH IP and up to 6CH IP, recording 1080p @ 30fps/ channel (frame rate at higher resolutions will vary), triple codec H.265/H.264/MJPEG, 25Mbps throughput on analog and 17mbps throughput on IP cameras), 2 internal HDD, 4CH audio input/ 1CH audio output, 4 alarm input and 2 relay output, coaxial control, HDMI/VGA video output, 1 X spot monitor output, QR code</t>
  </si>
  <si>
    <t>HRX-421-8TB</t>
  </si>
  <si>
    <t>HRX-421-6TB</t>
  </si>
  <si>
    <t>HRX-421-4TB</t>
  </si>
  <si>
    <t>HRX-421-2TB</t>
  </si>
  <si>
    <t>HRX-421</t>
  </si>
  <si>
    <t>HRX-820-12TB</t>
  </si>
  <si>
    <t>Wisenet HD+ Pentabrid DVR AHD (up to 8MP), TVI (up to 8MP), CVI (up to 5MP), CVBS and IP (up to 8MP), 8CH analog + 2CH IP and up to 10CH IP, recording 1080p @ 30fps/ channel (frame rate at higher resolutions will vary), triple codec H.265/H.264/MJPEG, 40Mbps throughput on analog and 28mbps throughput on IP cameras), 2 internal HDD, 4CH audio input/ 1CH audio output, 8 alarm input and 4 relay output, coaxial control, HDMI/VGA video output, 1 X spot monitor output, QR code</t>
  </si>
  <si>
    <t>HRX-820-8TB</t>
  </si>
  <si>
    <t>HRX-820-6TB</t>
  </si>
  <si>
    <t>HRX-820-4TB</t>
  </si>
  <si>
    <t>HRX-820</t>
  </si>
  <si>
    <t>HRX-821-24TB</t>
  </si>
  <si>
    <t>Wisenet HD+ Pentabrid DVR AHD (up to 8MP), TVI (up to 8MP), CVI (up to 5MP), CVBS and IP (up to 8MP), 8CH analog + 2CH IP and up to 10CH IP, recording 1080p @ 30fps/ channel (frame rate at higher resolutions will vary), triple codec H.265/H.264/MJPEG, 40Mbps throughput on analog and 28mbps throughput on IP cameras), 4 internal HDD, 8CH audio input/ 1CH audio output, 8 alarm input and 4 relay output, coaxial control, HDMI/VGA video output, 1 X spot monitor output, QR code</t>
  </si>
  <si>
    <t>HRX-821-16TB</t>
  </si>
  <si>
    <t>HRX-821-12TB</t>
  </si>
  <si>
    <t>HRX-821-8TB</t>
  </si>
  <si>
    <t>HRX-821-6TB</t>
  </si>
  <si>
    <t>HRX-821-4TB</t>
  </si>
  <si>
    <t>HRX-821</t>
  </si>
  <si>
    <t>QND-6032R</t>
  </si>
  <si>
    <t>Wisenet Q network indoor dome camera, 2MP @ 30fps, 6.0mm fixed focal lens (52°), triple codec H.265/H.264/MJPEG with Wisestream II, 120dB WDR, IR LEDs range 65', defocus detection, hallway View, one way audio and SD card, video analytics, CVBS, open platform, PoE/12VDC, white color</t>
  </si>
  <si>
    <t>QNO-6032R</t>
  </si>
  <si>
    <t>Wisenet Q network outdoor vandal bullet camera, 2MP @ 30fps, 6.0mm fixed focal lens (52°), triple codec H.265/H.264/MJPEG with Wisestream II, 120dB WDR, IR LEDs range 98', defocus detection, hallway View, one way audio and SD card, video analytics, CVBS, open platform, IP66, IK10, PoE/12VDC</t>
  </si>
  <si>
    <t>QNV-8030R</t>
  </si>
  <si>
    <t>Wisenet Q network outdoor vandal dome camera, 5MP @ 30fps, 6.0mm fixed focal lens (49°), triple codec H.265/H.264/MJPEG with Wisestream II, 120dB WDR, IR LEDs range 98', defocus detection, hallway View,  SD card, video analytics, CVBS, open platform, IP66, IK10, PoE, white color</t>
  </si>
  <si>
    <t>QNP-6230RH</t>
  </si>
  <si>
    <t>2MP IR 23x PTZ</t>
  </si>
  <si>
    <t>Wisenet Q network outdoor IR PTZ camera, IR range for up to 328ft, 2MP, Full HD(1080p) 30fps, triple codec H.265/H.264/MJPEG with WiseStream II, 23x optical zoom (4.44 ~ 102.2mm) (61.8º ~ 3.08º), 120dB WDR, HLC, true D/N, 24VAC / HPoE, IP66, IK10, Built-in -58°F (-50°C) Heater (24VAC only) HPoE injector not included</t>
  </si>
  <si>
    <t>XNP-6321H</t>
  </si>
  <si>
    <t>2MP 32x PTZ Outdoor</t>
  </si>
  <si>
    <t>Wisenet X powered by Wisenet 5 network outdoor PTZ camera, 2MP, Full HD(1080p) @ 60fps, 32X optical zoom lens (4.44mm ~142.6mm) (61.8º ~ 2.19º), Pan: 360° endless. Tilt: -15°~ 195°, triple codec H.265/H.264/MJPEG with WiseStream II technology, 150dB WDR, USB port for easy installation, advanced video analytics and sound classification, true D/N, dual SD card, HLC, defog detection, DIS(Gyro),24VAC/PoE+, IP66/IK10, -58°F ~ +131°F W/ 24VAC power supply</t>
  </si>
  <si>
    <t>XNZ-L6320</t>
  </si>
  <si>
    <t>SPE-110</t>
  </si>
  <si>
    <t>1 Channel Encoder</t>
  </si>
  <si>
    <t>Encoder, 1CH H.264/MJPEG, 30fps @ 2MP or lower and 15fps @ 4MP, AHD/CVI/TVI/CVBS compatible, RS-485/422 Interface, Pelco C when using CVBS or ACP up-coax protocol @ AHD, ONVIF protocol support, 12VDC/ PoE</t>
  </si>
  <si>
    <t>SPE-420 (not direct replacement)</t>
  </si>
  <si>
    <t>SPE-410</t>
  </si>
  <si>
    <t>Encoder, 4CH H.264/MJPEG, 30fps @ 2MP or lower and 15 fps @ 4MP, AHD/CVI/TVI/CVBS compatible, RS-485/422 Interface, Pelco C when using CVBS or ACP up-coax protocol @ AHD, ONVIF protocol support, HDMI output, I/O 4/2, Audio in/out 4/1, 12VDC/ PoE</t>
  </si>
  <si>
    <t>XRN-2011A</t>
  </si>
  <si>
    <t>32 Channel NVR</t>
  </si>
  <si>
    <t>4K NVR,  No HDD,  that supports: up to 32 channels, H.265/H.264/MJPEG, ARB (Automatic Recovery Backup) &amp; Failover (N+1), 8 front Hot swappable SATA HDDs (6TB max per HDD ), e-SATA/iSCSI storage, RAID-5, WiseStream compression technology, dual monitor video out, maximum  camera resolution of 12MP recording/display and fisheye dewarping on WEB and CMS, QR Code</t>
  </si>
  <si>
    <t>XRN-2011A-8TB</t>
  </si>
  <si>
    <t>4K NVR, 8TB RAW,  that supports: up to 32 channels, H.265/H.264/MJPEG, ARB (Automatic Recovery Backup) &amp; Failover (N+1), 8 front Hot swappable SATA HDDs (6TB max per HDD), e-SATA/iSCSI storage, RAID-5, WiseStream compression technology, dual monitor video out, maximum  camera resolution of 12MP recording/display and fisheye dewarping on WEB and CMS. (HDD configuration RAID Ready) 2TB X4  (recording storage 6TB), QR Code</t>
  </si>
  <si>
    <t>XRN-2011A-16TB</t>
  </si>
  <si>
    <t>4K NVR, 16TB RAW,  that supports: up to 32 channels, H.265/H.264/MJPEG, ARB (Automatic Recovery Backup) &amp; Failover (N+1), 8 front Hot swappable SATA HDDs (6TB max per HDD), e-SATA/iSCSI storage, RAID-5, WiseStream compression technology, dual monitor video out, maximum  camera resolution of 12MP recording/display and fisheye dewarping on WEB and CMS. (HDD configuration RAID Ready) 4TBX4 (recording storage 12TB), QR Code</t>
  </si>
  <si>
    <t>XRN-2011A-24TB</t>
  </si>
  <si>
    <t>4K NVR, 24TB RAW,  that supports: up to 32 channels, H.265/H.264/MJPEG, ARB (Automatic Recovery Backup) &amp; Failover (N+1), 8 front Hot swappable SATA HDDs (6TB max per HDD), e-SATA/iSCSI storage, RAID-5, WiseStream compression technology, dual monitor video out, maximum  camera resolution of 12MP recording/display and fisheye dewarping on WEB and CMS.  (HDD configuration RAID Ready) 6TB X4 (recording storage 18TB), QR Code</t>
  </si>
  <si>
    <t>XRN-2011A-32TB</t>
  </si>
  <si>
    <t>4K NVR, 32TB RAW,  that supports: up to 32 channels, H.265/H.264/MJPEG, ARB (Automatic Recovery Backup) &amp; Failover (N+1), 8 front Hot swappable SATA HDDs (6TB max per HDD), e-SATA/iSCSI storage, RAID-5, WiseStream compression technology, dual monitor video out, maximum  camera resolution of 12MP recording/display and fisheye dewarping on WEB and CMS. (HDD configuration RAID Ready) 4TB X8 (recording storage 24TB), QR Code</t>
  </si>
  <si>
    <t>XRN-2011A-48TB</t>
  </si>
  <si>
    <t>4K NVR, 48TB RAW,  that supports: up to 32 channels, H.265/H.264/MJPEG, ARB (Automatic Recovery Backup) &amp; Failover (N+1), 8 front Hot swappable SATA HDDs (6TB max per HDD), e-SATA/iSCSI storage, RAID-5, WiseStream compression technology, dual monitor video out, maximum  camera resolution of 12MP recording/display and fisheye dewarping on WEB and CMS. (HDD configuration RAID Ready) 6TB X8  (recording storage 36TB), QR Code</t>
  </si>
  <si>
    <t>Open Platform Application License</t>
  </si>
  <si>
    <t>OP-A2FMD-01</t>
  </si>
  <si>
    <t>Single Camera License</t>
  </si>
  <si>
    <t>One Camera License for Face Mask Detection Open Platform Application from a2 Technology. To be installed on Compatible X-Series Cameras (XNB-6000,XNO-6080R, XNO-6010R, XNO-6080R, XNO-6120R,XNV-6080, XNV-6080R, XNV-6010, XNV-6020R, XNV-6120R, XNV-6120, XNV-6011,XND-6080, XND-6080R, XND-6080V, XND-6080RV, XND-6010, XND-6020R, XND-6011F)</t>
  </si>
  <si>
    <t>No Replacement</t>
  </si>
  <si>
    <t>XNP-6320RH</t>
  </si>
  <si>
    <t>Wisenet X powered by Wisenet 5 network IR PTZ camera, IR range for up to 656', 2MP, Full HD(1080p) @60fps, triple codec H.265/H.264/MJPEG, 32x optical zoom lens (4.44mm ~142.6mm) (61.8º ~ 2.19º), triple codec H.265/H.264/MJPEG with WiseStream II technology, 150dB WDR, advanced video analytics and sound classification, auto tracking, true D/N, dual SD card, HLC, defog detection, DIS(Gyro), IP66/IK10, 24VAC/HPoE</t>
  </si>
  <si>
    <t>EN-BR324-0</t>
  </si>
  <si>
    <t>CMVR</t>
  </si>
  <si>
    <t>Wisenet SKY CMVR 324 with 2TB (Compact Form Factor)</t>
  </si>
  <si>
    <t>Wisenet SKY CMVR 324+ with 4TB (Compact and Ruggedized Form Factor)</t>
  </si>
  <si>
    <t>XND-6085V</t>
  </si>
  <si>
    <t>eXtraLUX Indoor PTRZ Dome</t>
  </si>
  <si>
    <t>Wisenet X powered by Wisenet 5 network indoor vandal dome camera, eXtraLUX features 1/2" sensor with F0.94 Lens, PTRZ, 2MP, Full HD(1080p) @60fps, motorized vari-focal lens 4.0x (4.1~16.4mm) (100°~26.2.9°), triple codec H.265/H.264/MJPEG with WiseStream II technology, 150dB WDR, USB port for easy installation, advanced video analytics and sound classification, true D/N, dual SD card, hallway view, HLC, defog detection, DIS (Gyro), 12VDC/PoE, IP51, IK08</t>
  </si>
  <si>
    <t>XNP-6320HS</t>
  </si>
  <si>
    <t>2MP 32x Stainless steel PTZ</t>
  </si>
  <si>
    <t>Wisenet X powered by Wisenet 5 network stainless steel PTZ camera, 2MP, Full HD(1080p) @ 60fps, 32X optical zoom lens (4.44mm ~142.6mm) (61.8º ~ 2.19º), Pan: 360° endless. Tilt: -15°~ 195°, triple codec H.265/H.264/MJPEG with WiseStream II technology, 150dB WDR, USB port for easy installation, advanced video analytics and sound classification, Auto Tracking, true D/N, dual SD card, HLC, defog detection, DIS(Gyro),24VAC/PoE+, IP66/IK10, -58°F ~ +131°F W/ 24VAC power supply</t>
  </si>
  <si>
    <t>XNZ-6320</t>
  </si>
  <si>
    <t>SBP-317HM</t>
  </si>
  <si>
    <t>Large Cap adapter (indoor) for the Multi-Directional cameras PNM-9080VQ and PNM-9081VQ (Will fit the following accessories: SBP-300WM1, SBP-300WM, SBP-300LM, SBP-300CM)</t>
  </si>
  <si>
    <t>PWR-P-POE30</t>
  </si>
  <si>
    <t>30W PoE+ Injector</t>
  </si>
  <si>
    <t>PoE+ Injector, 30W, 10/100/1000Mbps Base-T, AC100~240V Input, 50/60Hz, 54VDC/.06Amp Output, CE/FCC Compliant, LED Indicator for Power and Network, Operational Temperature 32°F ~ 104°F (0 ~ 40°C)</t>
  </si>
  <si>
    <t>SWT-P-242-360</t>
  </si>
  <si>
    <t>PoE Switch</t>
  </si>
  <si>
    <t>(24) 10/100 PoE (15 Watt) Ports unmanaged switch, and (2) 10/100/1000 uplink port (RJ45 or SFP), total power 360watt</t>
  </si>
  <si>
    <t>Wisenet SKY Switch SW26m (24 Port Managed PoE+, with 2xGig Uplink)</t>
  </si>
  <si>
    <t>SWT-P-162-240</t>
  </si>
  <si>
    <t>(16) 10/100 PoE (15 Watt) Ports unmanaged switch, and (2) 10/100/1000 uplink port (RJ45 or SFP), total power 250watt</t>
  </si>
  <si>
    <t>Wisenet SKY Switch SW18m (16 Port Managed PoE+, with 2xGig Uplink)</t>
  </si>
  <si>
    <t>SWT-P-81-240</t>
  </si>
  <si>
    <t>PoE+ Switch</t>
  </si>
  <si>
    <t>(8) 100/1000 PoE+(30 Watt) Ports unmanaged switch, and (1) 100/1000 uplink port, total power 250watt</t>
  </si>
  <si>
    <t>Wisenet SKY Switch SW10m (8 Port Managed PoE+, with 2xGig Uplink)</t>
  </si>
  <si>
    <t>SWT-P-162-480B</t>
  </si>
  <si>
    <t>(16) 10/100 PoE+ (30 Watt/port) Ports unmanaged switch, and (2) 10/100/1000 Combo RJ45/SFP Base-TX uplink ports, total power 480watt</t>
  </si>
  <si>
    <t>SBP-120NM</t>
  </si>
  <si>
    <t>Pole mount for SHB-D-9000H . Stainless Steel Pole straps are not included.</t>
  </si>
  <si>
    <t>QNE-8021R</t>
  </si>
  <si>
    <t>Wisenet Q mini network outdoor flateye camera, 5MP @ 30fps, 4.0mm fixed focal lens (80°), triple codec H.265/H.264/MJPEG with Wisestream II, 120dB WDR, IR LEDs range 65', defocus detection, hallway View, SD card, video analytics, open platform, IP67, IK10, PoE, white color</t>
  </si>
  <si>
    <t>EN-SU304-0</t>
  </si>
  <si>
    <t>Bridge</t>
  </si>
  <si>
    <t>Wisenet SKY Location Setup Fee Bridge 304 (Compact Form Factor)</t>
  </si>
  <si>
    <t>Wisenet SKY Location Setup Fee Bridge 304+ (Compact Form Factor)</t>
  </si>
  <si>
    <t>XNP-6321</t>
  </si>
  <si>
    <t>2MP 32x PTZ Indoor</t>
  </si>
  <si>
    <t>Wisenet X powered by Wisenet 5 network indoor PTZ camera, 2MP, Full HD(1080p) @ 60fps, 32X optical zoom lens (4.44mm ~142.6mm) (61.8º ~ 2.19º), Pan: 360° endless. Tilt: -15°~ 195°, triple codec H.265/H.264/MJPEG with WiseStream II technology, 150dB WDR, USB port for easy installation, advanced video analytics and sound classification, true D/N, dual SD card, HLC, defog detection, DIS(Gyro),24VAC/PoE+</t>
  </si>
  <si>
    <r>
      <t xml:space="preserve">Powered by WN7, 2MP @ 60FPS resolution, 4.25mm~170mm (40x) lens, extreme WDR 150dB, Day &amp; Night ICR, H.265, H.264, MJPEG codec support, Intelligent Analytics, Object auto tracking (Person/Vehicle), Target lock track, BLC, HLC, SSDR, lens heater for water/snow removal, IP66, IK10, NEMA4X, NEMA-TS 2 (2.2.8, 2.2.9), </t>
    </r>
    <r>
      <rPr>
        <sz val="12"/>
        <color indexed="10"/>
        <rFont val="Arial"/>
        <family val="2"/>
      </rPr>
      <t>Power: PoE+</t>
    </r>
    <r>
      <rPr>
        <sz val="12"/>
        <color indexed="8"/>
        <rFont val="Arial"/>
        <family val="2"/>
      </rPr>
      <t>, (Compatible with I/O Box SPM-4210)</t>
    </r>
  </si>
  <si>
    <t>XND-6081F</t>
  </si>
  <si>
    <t>2MP Flush Mount Dome</t>
  </si>
  <si>
    <t>Wisenet X series Plus powered by Wisenet 5 network indoor flush mount vandal dome camera, modular structure, 2MP, Full HD(1080p) @ 60fps, motorized vari-focal lens 4.3x (2.8~12mm) (119.5°~27.9°), triple codec H.265/H.264/MJPEG with WiseStream II technology, 150dB WDR, USB port for easy installation, advanced video analytics, sound classification and business analytics, shock detection, audio playback, true D/N, dual SD card, hallway view, HLC, defog detection, DIS (Gyro), 12VDC/PoE, IP52, plenum housing</t>
  </si>
  <si>
    <t>XND-6083RV + SHD-1350FPW</t>
  </si>
  <si>
    <t xml:space="preserve">Powered by WN7, X-Plus series, Indoor Network AI IR Dome Camera, 2MP resolution @ 120FPS, 2.8~12mm(4.3x) (119.5°~27.9°) motorized varifocal lens, Triple codec (H.265/H.264/MJPEG), IR viewable length 50m (164ft), USB port for easy installation, Day &amp; Night (ICR), extremeWDR (150dB), DIS with built-in Gyro sensor, Handover, Hard-coated dome bubble, Analytics events based on AI engine : Object detection(Person/Face/Vehicle/License plate), IVA (Virtual line/Area, Enter/Exit, Loitering, direction, intrusion), Analytics events : Defocus detection, Motion detection, Tampering, Fog detection, Audio detection, Sound classification, Shock detection, Appear/Disappear, FIPS 140-2, 2x micro SD card (512GB x2), IP52, IK10, Operating temperature: -25 °C ~ 60 °C(-13°F ~ +140°F), Power: PoE+/12VDC, Metal shielded RJ-45
+
In-ceiling Housing for X-Plus module cameras </t>
  </si>
  <si>
    <t>QNV-7080R</t>
  </si>
  <si>
    <t>Wisenet Q network outdoor vandal dome camera, 4MP @20fps, motorized vari-focal lens 4.3x (2.8 ~ 12.0mm) (109.7°~26°), triple codec H.265/H.264/MJPEG with Wisestream, 120dB WDR, IR LEDs range 98', defocus detection, hallway View, one way audio and SD card. IP66, IK10, PoE/12VDC</t>
  </si>
  <si>
    <t>PNM-9000VQ</t>
  </si>
  <si>
    <r>
      <t xml:space="preserve">Network vandal outdoor Multi-sensor Multi-Directional dome camera, (2MP/5MP X 4 sensors </t>
    </r>
    <r>
      <rPr>
        <b/>
        <sz val="12"/>
        <color indexed="10"/>
        <rFont val="Arial"/>
        <family val="2"/>
      </rPr>
      <t>sold separately</t>
    </r>
    <r>
      <rPr>
        <sz val="12"/>
        <color indexed="8"/>
        <rFont val="Arial"/>
        <family val="2"/>
      </rPr>
      <t>) 8MP ~20MP (2MP @ 60fps or 5MP @30fps), fixed focal lens modules, triple codec H.265/H.264/MJPEG with WiseStream II technology, 150dB WDR @ 2MP or 120dB @ 5MP, defocus detection, built in analytics, PTZ handover, 4x SD card, hallway view, HLC, defog detection, DIS(Gyro Sensor), PoE+, IP66/IK10, -40°C ~ +55°C (-40°F ~ +131°F) 
2MP Lens modules: SLA-2M2400Q (2.4mm), SLA-2M2800Q (2.8mm), SLA-2M3600Q (3.6mm), SLA-2M6000Q (6mm)
5MP Lens modules: SLA-5M3700Q (3.7mm), SLA-5M4600Q (4.6mm), SLA-5M7000Q (7.0mm)</t>
    </r>
  </si>
  <si>
    <r>
      <t xml:space="preserve">Network vandal outdoor Multi-sensor Multi-Directional dome camera, (2MP/5MP X 4 sensors </t>
    </r>
    <r>
      <rPr>
        <b/>
        <sz val="12"/>
        <color indexed="10"/>
        <rFont val="Arial"/>
        <family val="2"/>
      </rPr>
      <t>sold separately</t>
    </r>
    <r>
      <rPr>
        <sz val="12"/>
        <color indexed="8"/>
        <rFont val="Arial"/>
        <family val="2"/>
      </rPr>
      <t xml:space="preserve">) 8MP ~20MP (2MP @ 60fps or 5MP @30fps), fixed focal lens modules, triple codec H.265/H.264/MJPEG with WiseStream II technology, 150dB WDR @ 2MP or 120dB @ 5MP, defocus detection, built in analytics, PTZ handover, 4x SD card, hallway view, HLC, defog detection, DIS(Gyro Sensor), PoE+, IP66/IK10, -40°C ~ +55°C (-40°F ~ +131°F) 2MP Lens modules: SLA-2M2400Q (2.4mm), SLA-2M2800Q (2.8mm), SLA-2M3600Q (3.6mm), SLA-2M6000Q (6mm) 5MP Lens modules: SLA-5M3700Q (3.7mm), SLA-5M4600Q (4.6mm), SLA-5M7000Q (7.0mm). </t>
    </r>
    <r>
      <rPr>
        <b/>
        <sz val="12"/>
        <color indexed="10"/>
        <rFont val="Arial"/>
        <family val="2"/>
      </rPr>
      <t>WHITE COLOR</t>
    </r>
  </si>
  <si>
    <t xml:space="preserve">Camera - Network </t>
  </si>
  <si>
    <t>TNV-7010RC</t>
  </si>
  <si>
    <t>TNV-8010C</t>
  </si>
  <si>
    <t>SBP-2CTW</t>
  </si>
  <si>
    <t>PNM-9321VQP</t>
  </si>
  <si>
    <t>5 Channel 2MP / 5MP X 4 + 2MP 32x PTZ with audio</t>
  </si>
  <si>
    <t>Network vandal outdoor camera that combines Multi-sensor Multi-Directional camera, (2MP/5MP X 4 sensors sold separately) 8MP ~20MP (2MP @ 60fps or 5MP @30fps) fixed focal lens modules and 2MP 32x optical zoom PTZ, triple codec H.265/H.264/MJPEG with WiseStream II technology, 150dB WDR @ 2MP or 120dB @ 5MP, defocus detection, built in analytics, Audio I/O (PTZ CH5 only), 4x SD card, hallway view, HLC, defog detection, SFP slot, DIS(Gyro Sensor), HPoE, IP66/IK10, -40°C ~ +55°C (-40°F ~ +131°F) 
2MP Lens modules: SLA-2M2400P (2.4mm), SLA-2M2800P (2.8mm), SLA-2M3600P (3.6mm), SLA-2M6000P (6mm), SLA-2M1200P (12mm)
5MP Lens modules: SLA-5M3700P (3.7mm), SLA-5M4600P (4.6mm), SLA-5M7000P (7.0mm)</t>
  </si>
  <si>
    <t>SHB-D-9000H</t>
  </si>
  <si>
    <t>8K Camera Housing with Stainless steel arm</t>
  </si>
  <si>
    <t xml:space="preserve">8K Camera Housing w/Active Cooling and Heating , IP66 NEMA 4X​ , 18˚ Angled Glass Window for Optimal Reduction of Reflective Artifacts, 12 VDC Pass Thru Power Available to Camera, Operating Humidity: 10-100% RH (condensing) · System Maximum Operating Temperature Range: -20 to +60C 
</t>
  </si>
  <si>
    <t>SBP-300PMW</t>
  </si>
  <si>
    <t>Pole Mount Adapter Accessory, use with SBP-300WMW1, White</t>
  </si>
  <si>
    <t>SBP-300KMW</t>
  </si>
  <si>
    <t>Corner Mount Adapter Accessory, use with SBP-300WMW1, White</t>
  </si>
  <si>
    <t>PNM-9030V</t>
  </si>
  <si>
    <t>Network vandal outdoor Multi-sensor dome camera, panoramic 180º / 220º view, (5MP X 4 sensors) 15MP @ 30fps, triple codec H.265/H.264/MJPEG with WiseStream technology, built in video analytics and sound classification, Heatmap, PoE+, IP66/IK10</t>
  </si>
  <si>
    <t>Camera - HD Analog</t>
    <phoneticPr fontId="0" type="noConversion"/>
  </si>
  <si>
    <t>SCV-6083R</t>
  </si>
  <si>
    <t xml:space="preserve">AHD IR Vandal Dome </t>
  </si>
  <si>
    <t>Wisenet HD+ 2MP, Full HD(1080p) 30fps IR vandal dome camera, 1/2.9" 2M CMOS, Vari-focal Lens (4.3X) (2.8-12mm), 60dB DWDR, true D/N, 24VAC/12VDC, IR distance 98.43 feet, IP66 IK10</t>
  </si>
  <si>
    <t>Camera - HD Analog</t>
  </si>
  <si>
    <t>SCD-6083R</t>
  </si>
  <si>
    <t>Wisenet HD+ 2MP, Full HD(1080p) 30fps IR dome camera, 1/2.9" 2M CMOS, vari-focal Lens (4.3X) (2.8-12mm), 60dB DWDR, Coaxial Control, true D/N, 24VAC/12VDC, IR distance 65.62 feet</t>
  </si>
  <si>
    <t>SCB-6003</t>
  </si>
  <si>
    <t>Wisenet HD+ 2MP, Full HD(1080p) 30fps, 1/2.9" 2M CMOS, 60dB DWDR, RS485 /Coaxial Control, true D/N, 24VAC/12VDC 
(Requires 2MP or higher CS Mount Lens)</t>
  </si>
  <si>
    <t>SBM-4040</t>
  </si>
  <si>
    <t>40" desktop stand</t>
  </si>
  <si>
    <t>Single monitor desktop stand, compatible with SMT-4033 monitor, black color, 100x100 VESA mountable</t>
  </si>
  <si>
    <t>SCO-6023R</t>
  </si>
  <si>
    <t>Wisenet HD+ 2MP, Full HD(1080p) 30fps IR bullet camera, 1/2.9" 2M CMOS, 4mm Fixed Focal lens, 60dB DWDR, Coaxial Control, true D/N, 12VDC Only, IR distance 65.62 feet, IP66 IK10</t>
  </si>
  <si>
    <t>SCO-6085R (not direct replacement)</t>
  </si>
  <si>
    <t>SMT-3233</t>
  </si>
  <si>
    <t>QNV-7010R</t>
  </si>
  <si>
    <t>Wisenet Q network outdoor vandal dome camera, 4MP @20fps, 2.8mm fixed focal lens (110°), triple codec H.265/H.264/MJPEG with Wisestream, 120dB WDR, IR LEDs range 65', defocus detection, hallway View, one way audio and SD card. IP66, IK10, PoE/12VDC</t>
  </si>
  <si>
    <t>QNV-7020R</t>
  </si>
  <si>
    <t>Wisenet Q network outdoor vandal dome camera, 4MP @20fps, 3.6mm fixed focal lens (81°), triple codec H.265/H.264/MJPEG with Wisestream, 120dB WDR, IR LEDs range 82', defocus detection, hallway View, one way audio and SD card. IP66, IK10, PoE/12VDC</t>
  </si>
  <si>
    <t>QND-7080R</t>
  </si>
  <si>
    <t>Wisenet Q network indoor dome camera, 4MP @20fps, motorized vari-focal lens 4.3x (2.8 ~ 12.0mm) (109.7°~26°), triple codec H.265/H.264/MJPEG with Wisestream, 120dB WDR, IR LEDs range 65', defocus detection, hallway View, one way audio and SD card, PoE/12VDC</t>
  </si>
  <si>
    <t>QND-7010R</t>
  </si>
  <si>
    <t>Wisenet Q network indoor dome camera, 4MP @20fps, 2.8mm fixed focal lens (110°), triple codec H.265/H.264/MJPEG with Wisestream, 120dB WDR, IR LEDs range 65', defocus detection, hallway View, one way audio and SD card. PoE/12VDC</t>
  </si>
  <si>
    <t>QND-7020R</t>
  </si>
  <si>
    <t>Wisenet Q network indoor dome camera, 4MP @20fps, 3.6mm fixed focal lens (81°), triple codec H.265/H.264/MJPEG with Wisestream, 120dB WDR, IR LEDs range 65', defocus detection, hallway View, one way audio and SD card. PoE/12VDC</t>
  </si>
  <si>
    <t>QND-7030R</t>
  </si>
  <si>
    <t>Wisenet Q network indoor dome camera, 4MP @20fps, 6mm fixed focal lens (53°), triple codec H.265/H.264/MJPEG with Wisestream, 120dB WDR, IR LEDs range 65', defocus detection, hallway View, one way audio and SD card. PoE/12VDC</t>
  </si>
  <si>
    <t>QNO-7080R</t>
  </si>
  <si>
    <t>Wisenet Q network outdoor vandal bullet camera, 4MP @20fps, motorized vari-focal lens 4.3x (2.8 ~ 12.0mm) (109.7°~26°), triple codec H.265/H.264/MJPEG with Wisestream, 120dB WDR, IR LEDs range 98', defocus detection, hallway View, one way audio and SD card. IP66, IK10, PoE/12VDC</t>
  </si>
  <si>
    <t>QNO-7010R</t>
  </si>
  <si>
    <t>Wisenet Q network outdoor vandal bullet camera, 4MP @20fps, 2.8mm fixed focal lens (110°), triple codec H.265/H.264/MJPEG with Wisestream, 120dB WDR, IR LEDs range 65', defocus detection, hallway View, one way audio and SD card. IP66, IK10, PoE/12VDC</t>
  </si>
  <si>
    <t>QNO-7020R</t>
  </si>
  <si>
    <t>Wisenet Q network outdoor vandal bullet camera, 4MP @20fps, 3.6mm fixed focal lens (81°), triple codec H.265/H.264/MJPEG with Wisestream, 120dB WDR, IR LEDs range 82', defocus detection, hallway View, one way audio and SD card. IP66, IK10, PoE/12VDC</t>
  </si>
  <si>
    <t>PNF-9010RV</t>
  </si>
  <si>
    <t>9MP, 4K IR Outdoor Vandal fisheye</t>
  </si>
  <si>
    <t>Network IR vandal outdoor fisheye dome camera, 9MP, triple codec H.265/H.264/MJPEG with WiseStream technology, 120dB WDR, simple focus, defocus detection, PTZ hand over, built-in video analytics, business analytics (heatmap and people counting), IP66/IK10, -40°C ~ +55°C (-40°F ~ +131°F)</t>
  </si>
  <si>
    <r>
      <t>Powered by WN7, 1/2.3" 12MP CMOS, Max resolution 3008x3008 @ 30FPS, 1.08mm fixed focal lends, Stereo graphic type lens, enhanced resolution for the peripheral regions, H.265, H.264, MJPEG codec supported, Fisheye, Single panorama, Double panorama, Quad view, On board dewarping, Digital PTZ, extreme WDR (120dB), WiseStream</t>
    </r>
    <r>
      <rPr>
        <sz val="12"/>
        <color indexed="8"/>
        <rFont val="Arial"/>
        <family val="2"/>
      </rPr>
      <t>Ⅱ support, Wise IR, IR viewable length 32.8' (10m),  Virtual channel support, Plugin support, selectable I/O port, Video Analytics, Heatmap, People counting, Queue management, Hard coated dome cover, Handover, IP66/IK10/NEMA4X, PoE, 12VDC</t>
    </r>
  </si>
  <si>
    <t>PNM-9080VQ</t>
  </si>
  <si>
    <t>2MP X 4 outdoor Dome</t>
  </si>
  <si>
    <t>Network vandal outdoor Multi-sensor Multi-Directional dome camera, (2MP X 4 sensors) 8MP @ 60fps, motorized vari-focal lens 4.3x (2.8~12mm) (119.5°~27.9°), triple codec H.265/H.264/MJPEG with WiseStream II technology, 150dB WDR, defocus detection, built in analytics, true D/N, 4x SD card, hallway view, HLC, defog detection, DIS(Gyro Sensor), 12VDC/PoE+, IP66/IK10, -40°C ~ +55°C (-40°F ~ +131°F)</t>
  </si>
  <si>
    <t>PNM-9081VQ</t>
  </si>
  <si>
    <t>5MP X 4 outdoor Dome</t>
  </si>
  <si>
    <t>Network vandal outdoor Multi-sensor Multi-Directional dome camera, (5MP X 4 sensors) 20MP @ 30fps, motorized vari-focal lens 2.6x (3.6 ~ 9.4mm) (102.5˚ ~ 38.7˚), triple codec H.265/H.264/MJPEG with WiseStream II technology, 120dB WDR, defocus detection, built in analytics, true D/N, 4x SD card, hallway view, HLC, defog detection, DIS(Gyro Sensor), 12VDC/HPoE (Power adaptor is included), IP66/IK10, -40°C ~ +55°C (-40°F ~ +131°F)</t>
  </si>
  <si>
    <t>PNM-7000VD</t>
  </si>
  <si>
    <r>
      <t xml:space="preserve">Network vandal outdoor Multi-sensor Multi-Directional dome camera, (2MP X 2 sensors </t>
    </r>
    <r>
      <rPr>
        <b/>
        <sz val="12"/>
        <color indexed="10"/>
        <rFont val="Arial"/>
        <family val="2"/>
      </rPr>
      <t>sold separately</t>
    </r>
    <r>
      <rPr>
        <sz val="12"/>
        <color indexed="8"/>
        <rFont val="Arial"/>
        <family val="2"/>
      </rPr>
      <t>) 4MP @ 60fps, modular lenses from 2.4, 2.8, 3.6 and 6mm lenses, triple codec H.265/H.264/MJPEG with WiseStream II technology, 150dB WDR, built in analytics, 2x SD card, hallway view, HLC, defog detection, DIS, PoE, IP66/IK10, -40°C ~ +55°C (-40°F ~ +131°F).
Lens modules: SLA-2M2400D (2.4mm), SLA-2M2800D (2.8mm), SLA-2M3600D (3.6mm), SLA-2M6000D (6mm)</t>
    </r>
  </si>
  <si>
    <r>
      <t>Network vandal outdoor Multi-sensor Multi-Directional dome camera, (2MP X 2 sensors</t>
    </r>
    <r>
      <rPr>
        <sz val="12"/>
        <color indexed="10"/>
        <rFont val="Arial"/>
        <family val="2"/>
      </rPr>
      <t xml:space="preserve"> </t>
    </r>
    <r>
      <rPr>
        <b/>
        <sz val="12"/>
        <color indexed="10"/>
        <rFont val="Arial"/>
        <family val="2"/>
      </rPr>
      <t>sold separately</t>
    </r>
    <r>
      <rPr>
        <sz val="12"/>
        <color indexed="8"/>
        <rFont val="Arial"/>
        <family val="2"/>
      </rPr>
      <t xml:space="preserve">) 4MP @ 60fps, modular lenses from 2.4, 2.8, 3.6 and 6mm lenses, triple codec H.265/H.264/MJPEG with WiseStream II technology, 150dB WDR, built in analytics, 4x SD card, hallway view, HLC, defog detection, DIS, PoE, IP66/IK10, -40°C ~ +55°C (-40°F ~ +131°F).
Lens modules: SLA-2M2402D (2.4mm), SLA-2M2802D (2.8mm), SLA-2M3602D (3.6mm), SLA-2M6002D (6mm). </t>
    </r>
    <r>
      <rPr>
        <b/>
        <sz val="12"/>
        <color indexed="10"/>
        <rFont val="Arial"/>
        <family val="2"/>
      </rPr>
      <t>WHITE COLOR</t>
    </r>
  </si>
  <si>
    <t>PNP-9200RH</t>
  </si>
  <si>
    <t>4K IR 20x PTZ</t>
  </si>
  <si>
    <t>Network PTZ camera, 4K (8MP) @ 30fps, triple codec H.265/H.264/MJPEG with WiseStream technology,  20x optical zoom, 120dB WDR, built-in IR 656ft (200m), mechanical anti-vibration, auto tracking, built-in video analytics, true D/N, 24VAC, IP66, IK10, -50°C ~ +55°C (-58°F ~ +131°F)</t>
  </si>
  <si>
    <t>Powered by WN7, 4K @ 30FPS resolution, 5mm~150mm (30x) lens, built in wiper and adaptive Wise IR (200m), extreme WDR 120dB, Day &amp; Night ICR, H.265, H.264, MJPEG codec support, Intelligent Analytics, Object auto tracking (Person/Vehicle), Target lock track, BLC, HLC, SSDR, lens heater for water/snow removal, IP66, IK10(Camera body only), NEMA4X, HPoE injector included, (Compatible with I/O Box SPM-4210)</t>
  </si>
  <si>
    <t>PNF-9010R</t>
  </si>
  <si>
    <t>9MP, 4K IR Indoor Vandal fisheye</t>
  </si>
  <si>
    <t>Network IR vandal Indoor fisheye dome camera, 9MP, triple codec H.265/H.264/MJPEG with WiseStream technology, 120dB  WDR, simple focus,  defocus detection, PTZ hand over, built-in video analytics, business analytics (heatmap and people counting), IK10</t>
  </si>
  <si>
    <t>HCD-7030R</t>
  </si>
  <si>
    <r>
      <t xml:space="preserve">Wisenet HD+ 4MP IR indoor dome camera, AHD or CVBS formats are available, 6.0 mm fixed lens, true D/N, 12VDC, IR distance 98 feet. </t>
    </r>
    <r>
      <rPr>
        <sz val="12"/>
        <color indexed="10"/>
        <rFont val="Arial"/>
        <family val="2"/>
      </rPr>
      <t>Not compatible with new Pentabrid recorders (HRX-xxxx)</t>
    </r>
  </si>
  <si>
    <t>HCZ-6320</t>
  </si>
  <si>
    <t>Wisenet HD+ 2MP zoom box, AHD or CVBS formats are available, true WDR (120dB), 32X optical zoom, RS485 /Coaxial Control, true D/N, 24VAC/12VDC</t>
  </si>
  <si>
    <t>PWR-24AC-16-8UL</t>
  </si>
  <si>
    <t>Power supply, 24 VAC, 16 Output, 8 Amps, Small Enclosure, UL LISTED, 110V only</t>
  </si>
  <si>
    <t>PWR-15DC-4-2UL</t>
  </si>
  <si>
    <t>Indoor 12 VDC</t>
  </si>
  <si>
    <t>Power supply, 6-15 VDC, 4 Output, 2.5 Amps, Small Enclosure,  UL LISTED, 110V only</t>
  </si>
  <si>
    <t>PWR-12DC-4-5</t>
  </si>
  <si>
    <t>Power supply, 12 VDC, 4 Output, 5 Amps, Small Enclosure, 110V only</t>
  </si>
  <si>
    <t>SHD-317F</t>
  </si>
  <si>
    <t>2X2 drop ceiling tile flush mount adaptor for the PNM-9080VQ and PNM-9081VQ</t>
  </si>
  <si>
    <t>WRR-P-E200W1-8TB</t>
  </si>
  <si>
    <t>1U Wisenet WAVE Network Video Recorder with 4 Professional licenses, Wisenet WAVE pre-installed, 8TB raw (7TB usable after disk formatting &amp; JBOD configuration), 470 Mbps recording B/W, 4 HDD Bay (3.5" with up to 3 hot plug drives), Intel Xeon, 16GB RAM, 240GB SSD OS drive, Windows 10 Pro, Nvidia GPU, MiniDP output, VGA output, Dual GbE NICs, IPMI, Single 250W power supply, Keyboard and mouse included, Rail kit included</t>
  </si>
  <si>
    <t>WRR-P-E200W1-12TB</t>
  </si>
  <si>
    <t>1U Wisenet WAVE Network Video Recorder with 4 Professional licenses, Wisenet WAVE pre-installed, 12TB raw (11TB usable after disk formatting &amp; JBOD configuration), 470 Mbps recording B/W, 4 HDD Bay (3.5" with up to 3 hot plug drives), Intel Xeon, 16GB RAM, 240GB SSD OS drive, Windows 10 Pro, Nvidia GPU, MiniDP output, VGA output, Dual GbE NICs, IPMI, Single 250W power supply, Keyboard and mouse included, Rail kit included</t>
  </si>
  <si>
    <t>WRR-P-E200W1-16TB</t>
  </si>
  <si>
    <t>1U Wisenet WAVE Network Video Recorder with 4 Professional licenses, Wisenet WAVE pre-installed, 16TB raw (14TB usable after disk formatting &amp; JBOD configuration), 470 Mbps recording B/W, 4 HDD Bay (3.5" with up to 3 hot plug drives), Intel Xeon, 16GB RAM, 240GB SSD OS drive, Windows 10 Pro, Nvidia GPU, MiniDP output, VGA output, Dual GbE NICs, IPMI, Single 250W power supply, Keyboard and mouse included, Rail kit included</t>
  </si>
  <si>
    <t>WRR-P-E200W1-24TB</t>
  </si>
  <si>
    <t>1U Wisenet WAVE Network Video Recorder with 4 Professional licenses, Wisenet WAVE pre-installed, 24TB raw (22TB usable after disk formatting &amp; JBOD configuration), 470 Mbps recording B/W, 4 HDD Bay (3.5" with up to 3 hot plug drives), Intel Xeon, 16GB RAM, 240GB SSD OS drive, Windows 10 Pro, Nvidia GPU, MiniDP output, VGA output, Dual GbE NICs, IPMI, Single 250W power supply, Keyboard and mouse included, Rail kit included</t>
  </si>
  <si>
    <t>WRR-P-E200W1-28TB</t>
  </si>
  <si>
    <t>1U Wisenet WAVE Network Video Recorder with 4 Professional licenses, Wisenet WAVE pre-installed, 28TB raw (26TB usable after disk formatting &amp; JBOD configuration), 470 Mbps recording B/W, 4 HDD Bay (3.5" with up to 3 hot plug drives), Intel Xeon, 16GB RAM, 240GB SSD OS drive, Windows 10 Pro, Nvidia GPU, MiniDP output, VGA output, Dual GbE NICs, IPMI, Single 250W power supply, Keyboard and mouse included, Rail kit included</t>
  </si>
  <si>
    <t>WRR-P-E200W1-36TB</t>
  </si>
  <si>
    <t>1U Wisenet WAVE Network Video Recorder with 4 Professional licenses, Wisenet WAVE pre-installed, 36TB raw (33TB usable after disk formatting &amp; JBOD configuration), 470 Mbps recording B/W, 4 HDD Bay (3.5" with up to 3 hot plug drives), Intel Xeon, 16GB RAM, 240GB SSD OS drive, Windows 10 Pro, Nvidia GPU, MiniDP output, VGA output, Dual GbE NICs, IPMI, Single 250W power supply, Keyboard and mouse included, Rail kit included</t>
  </si>
  <si>
    <t>WRR-P-E200W1-42TB</t>
  </si>
  <si>
    <t>1U Wisenet WAVE Network Video Recorder with 4 Professional licenses, Wisenet WAVE pre-installed, 42TB raw (39TB usable after disk formatting &amp; JBOD configuration), 470 Mbps recording B/W, 4 HDD Bay (3.5" with up to 3 hot plug drives), Intel Xeon, 16GB RAM, 240GB SSD OS drive, Windows 10 Pro, Nvidia GPU, MiniDP output, VGA output, Dual GbE NICs, IPMI, Single 250W power supply, Keyboard and mouse included, Rail kit included</t>
  </si>
  <si>
    <t>WRR-P-E200S1-8TB</t>
  </si>
  <si>
    <t>1U Wisenet WAVE Network Video Recorder with 4 Professional licenses, Wisenet WAVE pre-installed, 8TB raw (7TB usable after disk formatting &amp; JBOD configuration), 470 Mbps recording B/W, 4 HDD Bay (3.5" with up to 3 hot plug drives), Intel Xeon, 16GB RAM, 240GB SSD OS drive, Windows Server 2019 Standard, Nvidia GPU, MiniDP output, VGA output, Dual GbE NICs, IPMI, Single 250W power supply, Keyboard and mouse included, Rail kit included</t>
  </si>
  <si>
    <t>WRR-P-E200S1-12TB</t>
  </si>
  <si>
    <t>1U Wisenet WAVE Network Video Recorder with 4 Professional licenses, Wisenet WAVE pre-installed, 12TB raw (11TB usable after disk formatting &amp; JBOD configuration), 470 Mbps recording B/W, 4 HDD Bay (3.5" with up to 3 hot plug drives), Intel Xeon, 16GB RAM, 240GB SSD OS drive, Windows Server 2019 Standard, Nvidia GPU, MiniDP output, VGA output, Dual GbE NICs, IPMI, Single 250W power supply, Keyboard and mouse included, Rail kit included</t>
  </si>
  <si>
    <t>WRR-P-E200S1-16TB</t>
  </si>
  <si>
    <t>1U Wisenet WAVE Network Video Recorder with 4 Professional licenses, Wisenet WAVE pre-installed, 16TB raw (14TB usable after disk formatting &amp; JBOD configuration), 470 Mbps recording B/W, 4 HDD Bay (3.5" with up to 3 hot plug drives), Intel Xeon, 16GB RAM, 240GB SSD OS drive, Windows Server 2019 Standard, Nvidia GPU, MiniDP output, VGA output, Dual GbE NICs, IPMI, Single 250W power supply, Keyboard and mouse included, Rail kit included</t>
  </si>
  <si>
    <t>WRR-P-E200S1-24TB</t>
  </si>
  <si>
    <t>1U Wisenet WAVE Network Video Recorder with 4 Professional licenses, Wisenet WAVE pre-installed, 24TB raw (22TB usable after disk formatting &amp; JBOD configuration), 470 Mbps recording B/W, 4 HDD Bay (3.5" with up to 3 hot plug drives), Intel Xeon, 16GB RAM, 240GB SSD OS drive, Windows Server 2019 Standard, Nvidia GPU, MiniDP output, VGA output, Dual GbE NICs, IPMI, Single 250W power supply, Keyboard and mouse included, Rail kit included</t>
  </si>
  <si>
    <t>WRR-P-E200S1-28TB</t>
  </si>
  <si>
    <t>1U Wisenet WAVE Network Video Recorder with 4 Professional licenses, Wisenet WAVE pre-installed, 28TB raw (26TB usable after disk formatting &amp; JBOD configuration), 470 Mbps recording B/W, 4 HDD Bay (3.5" with up to 3 hot plug drives), Intel Xeon, 16GB RAM, 240GB SSD OS drive, Windows Server 2019 Standard, Nvidia GPU, MiniDP output, VGA output, Dual GbE NICs, IPMI, Single 250W power supply, Keyboard and mouse included, Rail kit included</t>
  </si>
  <si>
    <t>WRR-P-E200S1-36TB</t>
  </si>
  <si>
    <t>1U Wisenet WAVE Network Video Recorder with 4 Professional licenses, Wisenet WAVE pre-installed, 36TB raw (33TB usable after disk formatting &amp; JBOD configuration), 470 Mbps recording B/W, 4 HDD Bay (3.5" with up to 3 hot plug drives), Intel Xeon, 16GB RAM, 240GB SSD OS drive, Windows Server 2019 Standard, Nvidia GPU, MiniDP output, VGA output, Dual GbE NICs, IPMI, Single 250W power supply, Keyboard and mouse included, Rail kit included</t>
  </si>
  <si>
    <t>WRR-P-E200S1-42TB</t>
  </si>
  <si>
    <t>1U Wisenet WAVE Network Video Recorder with 4 Professional licenses, Wisenet WAVE pre-installed, 42TB raw (39TB usable after disk formatting &amp; JBOD configuration), 470 Mbps recording B/W, 4 HDD Bay (3.5" with up to 3 hot plug drives), Intel Xeon, 16GB RAM, 240GB SSD OS drive, Windows Server 2019 Standard, Nvidia GPU, MiniDP output, VGA output, Dual GbE NICs, IPMI, Single 250W power supply, Keyboard and mouse included, Rail kit included</t>
  </si>
  <si>
    <t>WRR-P-E200L1-8TB</t>
  </si>
  <si>
    <t>1U Wisenet WAVE Network Video Recorder with 4 Professional licenses, Wisenet WAVE pre-installed, 8TB raw (7TB usable after disk formatting &amp; JBOD configuration), 470 Mbps recording B/W, 4 HDD Bay (3.5" with up to 3 hot plug drives), Intel Xeon, 16GB RAM, 240GB SSD OS drive, Ubuntu Linux 18.04 LTS, Nvidia GPU, MiniDP output, VGA output, Dual GbE NICs, IPMI, Single 250W power supply, Keyboard and mouse included, Rail kit included</t>
  </si>
  <si>
    <t>WRR-P-E200L1-12TB</t>
  </si>
  <si>
    <t>1U Wisenet WAVE Network Video Recorder with 4 Professional licenses, Wisenet WAVE pre-installed, 12TB raw (11TB usable after disk formatting &amp; JBOD configuration), 470 Mbps recording B/W, 4 HDD Bay (3.5" with up to 3 hot plug drives), Intel Xeon, 16GB RAM, 240GB SSD OS drive, Ubuntu Linux 18.04 LTS, Nvidia GPU, MiniDP output, VGA output, Dual GbE NICs, IPMI, Single 250W power supply, Keyboard and mouse included, Rail kit included</t>
  </si>
  <si>
    <t>WRR-P-E200L1-16TB</t>
  </si>
  <si>
    <t>1U Wisenet WAVE Network Video Recorder with 4 Professional licenses, Wisenet WAVE pre-installed, 16TB raw (14TB usable after disk formatting &amp; JBOD configuration), 470 Mbps recording B/W, 4 HDD Bay (3.5" with up to 3 hot plug drives), Intel Xeon, 16GB RAM, 240GB SSD OS drive, Ubuntu Linux 18.04 LTS, Nvidia GPU, MiniDP output, VGA output, Dual GbE NICs, IPMI, Single 250W power supply, Keyboard and mouse included, Rail kit included</t>
  </si>
  <si>
    <t>WRR-P-E200L1-24TB</t>
  </si>
  <si>
    <t>1U Wisenet WAVE Network Video Recorder with 4 Professional licenses, Wisenet WAVE pre-installed, 24TB raw (22TB usable after disk formatting &amp; JBOD configuration), 470 Mbps recording B/W, 4 HDD Bay (3.5" with up to 3 hot plug drives), Intel Xeon, 16GB RAM, 240GB SSD OS drive, Ubuntu Linux 18.04 LTS, Nvidia GPU, MiniDP output, VGA output, Dual GbE NICs, IPMI, Single 250W power supply, Keyboard and mouse included, Rail kit included</t>
  </si>
  <si>
    <t>WRR-P-E200L1-28TB</t>
  </si>
  <si>
    <t>1U Wisenet WAVE Network Video Recorder with 4 Professional licenses, Wisenet WAVE pre-installed, 28TB raw (26TB usable after disk formatting &amp; JBOD configuration), 470 Mbps recording B/W, 4 HDD Bay (3.5" with up to 3 hot plug drives), Intel Xeon, 16GB RAM, 240GB SSD OS drive, Ubuntu Linux 18.04 LTS, Nvidia GPU, MiniDP output, VGA output, Dual GbE NICs, IPMI, Single 250W power supply, Keyboard and mouse included, Rail kit included</t>
  </si>
  <si>
    <t>WRR-P-E200L1-36TB</t>
  </si>
  <si>
    <t>1U Wisenet WAVE Network Video Recorder with 4 Professional licenses, Wisenet WAVE pre-installed, 36TB raw (33TB usable after disk formatting &amp; JBOD configuration), 470 Mbps recording B/W, 4 HDD Bay (3.5" with up to 3 hot plug drives), Intel Xeon, 16GB RAM, 240GB SSD OS drive, Ubuntu Linux 18.04 LTS, Nvidia GPU, MiniDP output, VGA output, Dual GbE NICs, IPMI, Single 250W power supply, Keyboard and mouse included, Rail kit included</t>
  </si>
  <si>
    <t>WRR-P-E200L1-42TB</t>
  </si>
  <si>
    <t>1U Wisenet WAVE Network Video Recorder with 4 Professional licenses, Wisenet WAVE pre-installed, 42TB raw (39TB usable after disk formatting &amp; JBOD configuration), 470 Mbps recording B/W, 4 HDD Bay (3.5" with up to 3 hot plug drives), Intel Xeon, 16GB RAM, 240GB SSD OS drive, Ubuntu Linux 18.04 LTS, Nvidia GPU, MiniDP output, VGA output, Dual GbE NICs, IPMI, Single 250W power supply, Keyboard and mouse included, Rail kit included</t>
  </si>
  <si>
    <t>WWT-P-3200W</t>
  </si>
  <si>
    <t>Small form factor Wisenet WAVE  Client Workstation for 2 monitor output, Wisenet WAVE pre-installed, Intel Core i3, 8GB RAM, 256 SSD OS Drive, Windows 10 Pro, Nvidia Quadro P400 GPU w/ (3) Mini DisplayPort output, Single GbE NIC, (2) MiniDisplayPort to HDMI adapters included, Keyboard and mouse included</t>
  </si>
  <si>
    <t>WWT-P-7400W</t>
  </si>
  <si>
    <t>Small form factor Wisenet WAVE  Client Workstation for 4 monitor output, Wisenet WAVE pre-installed, Intel Core i7, 16GB RAM, 256 SSD OS Drive, Windows 10 Pro, Nvidia Quadro P620 GPU w/ (4) Mini DisplayPort output, Single GbE NIC, (4) MiniDisplayPort to HDMI adapters included, Keyboard and mouse included</t>
  </si>
  <si>
    <t>WWT-P-3200L</t>
  </si>
  <si>
    <t>Small form factor Wisenet WAVE  Client Workstation for 2 monitor output, Wisenet WAVE pre-installed, Intel Core i3, 8GB RAM, 256 SSD OS Drive, Ubuntu Linux 18.04 LTS, Nvidia Quadro P400 GPU w/ (3) Mini DisplayPort output, Single GbE NIC, (2) MiniDisplayPort to HDMI adapters included, Keyboard and mouse included</t>
  </si>
  <si>
    <t>WWT-P-7400L</t>
  </si>
  <si>
    <t>Small form factor Wisenet WAVE  Client Workstation for 4 monitor output, Wisenet WAVE pre-installed, Intel Core i7, 16GB RAM, 256 SSD OS Drive, Ubuntu Linux 18.04 LTS, Nvidia Quadro P620 GPU w/ (4) Mini DisplayPort output, Single GbE NIC, (4) MiniDisplayPort to HDMI adapters included, Keyboard and mouse included</t>
  </si>
  <si>
    <t>PND-9080R</t>
  </si>
  <si>
    <t>12MP, 4K IR Indoor Dome</t>
  </si>
  <si>
    <t>Network IR Indoor dome, 4K (12MP Max), triple codec H.265/H.264/MJPEG with WiseStream technology, 4.5~10mm motorized V/F, 120dB true WDR, defocus detection, PTZ hand over, built-in video analytics, IK08</t>
  </si>
  <si>
    <t>PNM-9320VQP</t>
  </si>
  <si>
    <r>
      <t xml:space="preserve">Network vandal outdoor camera that combines Multi-sensor Multi-Directional camera, (2MP/5MP X 4 sensors </t>
    </r>
    <r>
      <rPr>
        <b/>
        <sz val="12"/>
        <color indexed="10"/>
        <rFont val="Arial"/>
        <family val="2"/>
      </rPr>
      <t>sold separately</t>
    </r>
    <r>
      <rPr>
        <sz val="12"/>
        <color indexed="8"/>
        <rFont val="Arial"/>
        <family val="2"/>
      </rPr>
      <t>) 8MP ~20MP (2MP @ 60fps or 5MP @30fps) fixed focal lens modules and 2MP 32x optical zoom PTZ, triple codec H.265/H.264/MJPEG with WiseStream II technology, 150dB WDR @ 2MP or 120dB @ 5MP, defocus detection, built in analytics, 4x SD card, hallway view, HLC, defog detection, SFP slot, DIS(Gyro Sensor), HPoE, IP66/IK10, -40°C ~ +55°C (-40°F ~ +131°F) 
2MP Lens modules: SLA-2M2400P (2.4mm), SLA-2M2800P (2.8mm), SLA-2M3600P (3.6mm), SLA-2M6000P (6mm), SLA-2M1200P (12mm)
5MP Lens modules: SLA-5M3700P (3.7mm), SLA-5M4600P (4.6mm), SLA-5M7000P (7.0mm)</t>
    </r>
  </si>
  <si>
    <t>PNM-9020V</t>
  </si>
  <si>
    <t>7.3MP Panoramic Camera</t>
  </si>
  <si>
    <t>Network vandal outdoor Multi-sensor dome camera, panoramic 180º view, (2MP X 4 sensors) 7.3MP @ 30fps, triple codec H.265/H.264/MJPEG with WiseStream technology, defocus detection, PTZ hand over and built in analytics, Heatmap, PoE+, IP66/IK10</t>
  </si>
  <si>
    <t>SHD-3000FW3</t>
  </si>
  <si>
    <t>In-ceiling flush mount accessory for vandal dome (QNV-8080R,QNV-6082R, LNV-6072R), white color</t>
  </si>
  <si>
    <t>SBP-301HM2</t>
  </si>
  <si>
    <t>Small Cap Adapter (Aluminum) Accessory, (SCV-6083R/6023R, SCV-5082/5083/5083R/6080, SCD-6080, SCV-3083/3082/3081, SCV-2082R/2081R, SCV-2081, SND-7084/7084R, SND-7082, SND-6084/6084R/6083, SND-5084/5084R/5083/5080, SND-3082, SNV-1080/1080R, SNV-L6083R/L5083R, QNV-7080R,QNV-6070R, HCV-6070R, HCV-6080R, XNP-6040H) Works with Mounts (SBP-300WM/W1/CM/LM), Ivory</t>
  </si>
  <si>
    <t>SMT-4033</t>
  </si>
  <si>
    <t>1080p 40" LED Monitor</t>
  </si>
  <si>
    <t>40" LED Monitor, 1080p (1920x1080), DVI, HDMI, VGA, CVBS, 16:9 aspect ratio, Built-in Speaker (2W X 2), VESA DPM Compatible (100x100mm)</t>
  </si>
  <si>
    <t>PNV-9080R</t>
  </si>
  <si>
    <t>12MP, 4K IR Outdoor Vandal Dome</t>
  </si>
  <si>
    <t>Network IR vandal outdoor dome camera, 4K (12MP Max), triple codec H.265/H.264/MJPEG with WiseStream technology, 4.5~10mm motorized V/F, 120dB WDR, defocus detection, PTZ hand over, built-in video analytics, IP66/IP67/IK10, -40°C ~ +55°C (-40°F ~ +131°F)</t>
  </si>
  <si>
    <t>SCD-6023R</t>
  </si>
  <si>
    <t>Wisenet HD+ 2MP, Full HD(1080p) 30fps IR dome camera, 1/2.9" 2M CMOS, 4mm Fixed Focal lens, 60dB DWDR, Coaxial Control, true D/N, 12VDC Only, IR distance 65.62 feet</t>
  </si>
  <si>
    <t>SCD-6085R (not direct replacement)</t>
  </si>
  <si>
    <t>SBP-301HF</t>
    <phoneticPr fontId="0" type="noConversion"/>
  </si>
  <si>
    <t>RJ-45 to Fiber mounting accessory for PTZ SNP-6321H/5321H/SNP-L6233H/L5233H</t>
  </si>
  <si>
    <t>SPG-IND73B</t>
  </si>
  <si>
    <t>Black cover for SND-6084/R, SND-5084/R, SND-7084/R</t>
  </si>
  <si>
    <t>SHD-500F</t>
  </si>
  <si>
    <t>In-ceiling flush mount accessory for SNF-8010, Aluminum Body, Ivory</t>
  </si>
  <si>
    <t>WRT-P-3100W-4TB</t>
  </si>
  <si>
    <t>Mini-tower form factor Wisenet WAVE Network Video Recorder with 4 Professional licenses, Wisenet WAVE pre-installed, 4TB raw, 170 Mbps recording B/W, (1) 3.5" HDD, Intel Core i3, 8GB RAM, 256 GB SSD OS Drive, Windows 10 Pro, (2) DisplayPort output, (1) DisplayPort to HDMI adapter included, Dual GbE NICs, Keyboard and mouse included,</t>
  </si>
  <si>
    <t>WRT-P-3100W-8TB</t>
  </si>
  <si>
    <t>Mini-tower form factor Wisenet WAVE Network Video Recorder with 4 Professional licenses, Wisenet WAVE pre-installed, 8TB raw, 170 Mbps recording B/W, (2) 3.5" HDD, Intel Core i3, 8GB RAM, 256 GB SSD OS Drive, Windows 10 Pro, (2) DisplayPort output, (1) DisplayPort to HDMI adapter included, Dual GbE NICs, Keyboard and mouse included</t>
  </si>
  <si>
    <t>WRT-P-3100W-12TB</t>
  </si>
  <si>
    <t>Mini-tower form factor Wisenet WAVE Network Video Recorder with 4 Professional licenses, Wisenet WAVE pre-installed, 12TB raw, 170 Mbps recording B/W, (3) 3.5" HDD, Intel Core i3, 8GB RAM, 256 GB SSD OS Drive, Windows 10 Pro, (2) DisplayPort output, (1) DisplayPort to HDMI adapter included, Dual GbE NICs, Keyboard and mouse included</t>
  </si>
  <si>
    <t>WRT-P-3100W-16TB</t>
  </si>
  <si>
    <t>Mini-tower form factor Wisenet WAVE Network Video Recorder with 4 Professional licenses, Wisenet WAVE pre-installed, 16TB raw, 170 Mbps recording B/W, (2) 3.5" HDD, Intel Core i3, 8GB RAM, 256 GB SSD OS Drive, Windows 10 Pro, (2) DisplayPort output, (1) DisplayPort to HDMI adapter included, Dual GbE NICs, Keyboard and mouse included</t>
  </si>
  <si>
    <t>WRT-P-5200W-4TB</t>
  </si>
  <si>
    <t>Mini-tower form factor Wisenet WAVE Network Video Recorder with 4 Professional licenses, Wisenet WAVE pre-installed, 4TB raw, 470 Mbps recording B/W, (1) 3.5" HDD, Intel Core i5, 16GB RAM, 256 GB SSD OS Drive, Windows 10 Pro, (2) DisplayPort output, (1) DisplayPort to HDMI adapter included, Dual GbE NICs, Keyboard and mouse included</t>
  </si>
  <si>
    <t>WRT-P-5200W-8TB</t>
  </si>
  <si>
    <t>Mini-tower form factor Wisenet WAVE Network Video Recorder with 4 Professional licenses, Wisenet WAVE pre-installed, 8TB raw, 470 Mbps recording B/W, (2) 3.5" HDD, Intel Core i5, 16GB RAM, 256 GB SSD OS Drive, Windows 10 Pro, (2) DisplayPort output, (1) DisplayPort to HDMI adapter included, Dual GbE NICs, Keyboard and mouse included</t>
  </si>
  <si>
    <t>WRT-P-5200W-12TB</t>
  </si>
  <si>
    <t>Mini-tower form factor Wisenet WAVE Network Video Recorder with 4 Professional licenses, Wisenet WAVE pre-installed, 12TB raw, 470 Mbps recording B/W, (3) 3.5" HDD, Intel Core i5, 16GB RAM, 256 GB SSD OS Drive, Windows 10 Pro, (2) DisplayPort output, (1) DisplayPort to HDMI adapter included, Dual GbE NICs, Keyboard and mouse included</t>
  </si>
  <si>
    <t>WRT-P-5200W-16TB</t>
  </si>
  <si>
    <t>Mini-tower form factor Wisenet WAVE Network Video Recorder with 4 Professional licenses, Wisenet WAVE pre-installed, 16TB raw, 470 Mbps recording B/W, (2) 3.5" HDD, Intel Core i5, 16GB RAM, 256 GB SSD OS Drive, Windows 10 Pro, (2) DisplayPort output, (1) DisplayPort to HDMI adapter included, Dual GbE NICs, Keyboard and mouse included</t>
  </si>
  <si>
    <t>WRT-P-5200W-20TB</t>
  </si>
  <si>
    <t>Mini-tower form factor Wisenet WAVE Network Video Recorder with 4 Professional licenses, Wisenet WAVE pre-installed, 20TB raw, 470 Mbps recording B/W, (2) 3.5" HDD, Intel Core i5, 16GB RAM, 256 GB SSD OS Drive, Windows 10 Pro, (2) DisplayPort output, (1) DisplayPort to HDMI adapter included, Dual GbE NICs, Keyboard and mouse included</t>
  </si>
  <si>
    <t>WRT-P-5200W-24TB</t>
  </si>
  <si>
    <t>Mini-tower form factor Wisenet WAVE Network Video Recorder with 4 Professional licenses, Wisenet WAVE pre-installed, 24TB raw, 470 Mbps recording B/W, (3) 3.5" HDD, Intel Core i5, 16GB RAM, 256 GB SSD OS Drive, Windows 10 Pro, (2) DisplayPort output, (1) DisplayPort to HDMI adapter included, Dual GbE NICs, Keyboard and mouse included</t>
  </si>
  <si>
    <t>WRT-P-5200W-30TB</t>
  </si>
  <si>
    <t>Mini-tower form factor Wisenet WAVE Network Video Recorder with 4 Professional licenses, Wisenet WAVE pre-installed, 32TB raw, 470 Mbps recording B/W, (3) 3.5" HDD, Intel Core i5, 16GB RAM, 256 GB SSD OS Drive, Windows 10 Pro, (2) DisplayPort output, (1) DisplayPort to HDMI adapter included, Dual GbE NICs, Keyboard and mouse included</t>
  </si>
  <si>
    <t>WRT-P-3100L-4TB</t>
  </si>
  <si>
    <t>Mini-tower form factor Wisenet WAVE Network Video Recorder with 4 Professional licenses, Wisenet WAVE pre-installed, 4TB raw, 170 Mbps recording B/W, (1) 3.5" HDD, Intel Core i3, 8GB RAM, 256 GB SSD OS Drive, Ubuntu Linux 18.04 LTS, (2) DisplayPort output, (1) DisplayPort to HDMI adapter included, Dual GbE NICs, Keyboard and mouse included,</t>
  </si>
  <si>
    <t>WRT-P-3100L-8TB</t>
  </si>
  <si>
    <t>Mini-tower form factor Wisenet WAVE Network Video Recorder with 4 Professional licenses, Wisenet WAVE pre-installed, 8TB raw, 170 Mbps recording B/W, (2) 3.5" HDD, Intel Core i3, 8GB RAM, 256 GB SSD OS Drive, Ubuntu Linux 18.04 LTS, (2) DisplayPort output, (1) DisplayPort to HDMI adapter included, Dual GbE NICs, Keyboard and mouse included</t>
  </si>
  <si>
    <t>WRT-P-3100L-12TB</t>
  </si>
  <si>
    <t>Mini-tower form factor Wisenet WAVE Network Video Recorder with 4 Professional licenses, Wisenet WAVE pre-installed, 12TB raw, 170 Mbps recording B/W, (3) 3.5" HDD, Intel Core i3, 8GB RAM, 256 GB SSD OS Drive, Ubuntu Linux 18.04 LTS, (2) DisplayPort output, (1) DisplayPort to HDMI adapter included, Dual GbE NICs, Keyboard and mouse included</t>
  </si>
  <si>
    <t>WRT-P-3100L-16TB</t>
  </si>
  <si>
    <t>Mini-tower form factor Wisenet WAVE Network Video Recorder with 4 Professional licenses, Wisenet WAVE pre-installed, 16TB raw, 170 Mbps recording B/W, (2) 3.5" HDD, Intel Core i3, 8GB RAM, 256 GB SSD OS Drive, Ubuntu Linux 18.04 LTS, (2) DisplayPort output, (1) DisplayPort to HDMI adapter included, Dual GbE NICs, Keyboard and mouse included</t>
  </si>
  <si>
    <t>WRT-P-5200L-4TB</t>
  </si>
  <si>
    <t>Mini-tower form factor Wisenet WAVE Network Video Recorder with 4 Professional licenses, Wisenet WAVE pre-installed, 4TB raw, 470 Mbps recording B/W, (1) 3.5" HDD, Intel Core i5, 16GB RAM, 256 GB SSD OS Drive, Ubuntu Linux 18.04 LTS, (2) DisplayPort output, (1) DisplayPort to HDMI adapter included, Dual GbE NICs, Keyboard and mouse included</t>
  </si>
  <si>
    <t>WRT-P-5200L-8TB</t>
  </si>
  <si>
    <t>Mini-tower form factor Wisenet WAVE Network Video Recorder with 4 Professional licenses, Wisenet WAVE pre-installed, 8TB raw, 470 Mbps recording B/W, (2) 3.5" HDD, Intel Core i5, 16GB RAM, 256 GB SSD OS Drive, Ubuntu Linux 18.04 LTS, (2) DisplayPort output, (1) DisplayPort to HDMI adapter included, Dual GbE NICs, Keyboard and mouse included</t>
  </si>
  <si>
    <t>WRT-P-5200L-12TB</t>
  </si>
  <si>
    <t>Mini-tower form factor Wisenet WAVE Network Video Recorder with 4 Professional licenses, Wisenet WAVE pre-installed, 12TB raw, 470 Mbps recording B/W, (3) 3.5" HDD, Intel Core i5, 16GB RAM, 256 GB SSD OS Drive, Ubuntu Linux 18.04 LTS, (2) DisplayPort output, (1) DisplayPort to HDMI adapter included, Dual GbE NICs, Keyboard and mouse included</t>
  </si>
  <si>
    <t>WRT-P-5200L-16TB</t>
  </si>
  <si>
    <t>Mini-tower form factor Wisenet WAVE Network Video Recorder with 4 Professional licenses, Wisenet WAVE pre-installed, 16TB raw, 470 Mbps recording B/W, (2) 3.5" HDD, Intel Core i5, 16GB RAM, 256 GB SSD OS Drive, Ubuntu Linux 18.04 LTS, (2) DisplayPort output, (1) DisplayPort to HDMI adapter included, Dual GbE NICs, Keyboard and mouse included</t>
  </si>
  <si>
    <t>WRT-P-5200L-20TB</t>
  </si>
  <si>
    <t>Mini-tower form factor Wisenet WAVE Network Video Recorder with 4 Professional licenses, Wisenet WAVE pre-installed, 20TB raw, 470 Mbps recording B/W, (2) 3.5" HDD, Intel Core i5, 16GB RAM, 256 GB SSD OS Drive, Ubuntu Linux 18.04 LTS, (2) DisplayPort output, (1) DisplayPort to HDMI adapter included, Dual GbE NICs, Keyboard and mouse included</t>
  </si>
  <si>
    <t>WRT-P-5200L-24TB</t>
  </si>
  <si>
    <t>Mini-tower form factor Wisenet WAVE Network Video Recorder with 4 Professional licenses, Wisenet WAVE pre-installed, 24TB raw, 470 Mbps recording B/W, (3) 3.5" HDD, Intel Core i5, 16GB RAM, 256 GB SSD OS Drive, Ubuntu Linux 18.04 LTS, (2) DisplayPort output, (1) DisplayPort to HDMI adapter included, Dual GbE NICs, Keyboard and mouse included</t>
  </si>
  <si>
    <t>WRT-P-5200L-30TB</t>
  </si>
  <si>
    <t>Mini-tower form factor Wisenet WAVE Network Video Recorder with 4 Professional licenses, Wisenet WAVE pre-installed, 32TB raw, 470 Mbps recording B/W, (3) 3.5" HDD, Intel Core i5, 16GB RAM, 256 GB SSD OS Drive, Ubuntu Linux 18.04 LTS, (2) DisplayPort output, (1) DisplayPort to HDMI adapter included, Dual GbE NICs, Keyboard and mouse included</t>
  </si>
  <si>
    <t>QNV-7030R</t>
  </si>
  <si>
    <t>Wisenet Q network outdoor vandal dome camera, 4MP @20fps, 6mm fixed focal lens (53°), triple codec H.265/H.264/MJPEG with Wisestream, 120dB WDR, IR LEDs range 98', defocus detection, hallway View, one way audio and SD card. IP66, IK10, PoE/12VDC</t>
  </si>
  <si>
    <t>QNO-7030R</t>
  </si>
  <si>
    <t>Wisenet Q network outdoor vandal bullet camera, 4MP @20fps, 6mm fixed focal lens (53°), triple codec H.265/H.264/MJPEG with Wisestream, 120dB WDR, IR LEDs range 98', defocus detection, hallway View, one way audio and SD card. IP66, IK10, PoE/12VDC</t>
  </si>
  <si>
    <t>PNO-9080R</t>
  </si>
  <si>
    <t>12MP, 4K IR Bullet</t>
  </si>
  <si>
    <t>Network IR bullet camera, 4K (12MP Max), triple codec H.265/H.264/MJPEG with WiseStream technology, 4.5~10mm motorized V/F, 120dB WDR, defocus detection, PTZ hand over, built-in video analytics, IP66/IK10, -40°C ~ +55°C (-40°F ~ +131°F)</t>
  </si>
  <si>
    <t>SBP-B-200P</t>
  </si>
  <si>
    <t>Single/Double Gang Box, 4S Box Converter Plate, (SND-6011R, SCD-2080/B/E/EB, SCD-2082, SCD-2080R, SCD-2042R, SCD-2022R, SCD-2020R, SCD-3080/B, SCD-3083, SCD-5080, SCD-5082, SCD-5083, SCD-5083R, SND-6084/R,SND-7084/R, SND-5084/R, SND-6083), Ivory</t>
  </si>
  <si>
    <t>HCO-7010R</t>
  </si>
  <si>
    <r>
      <t xml:space="preserve">Wisenet HD+ 4MP IR bullet camera, AHD or CVBS formats are available, 2.8 mm fixed lens, true D/N, 12VDC, IR distance 65 feet, IP66/IK10. </t>
    </r>
    <r>
      <rPr>
        <sz val="12"/>
        <color indexed="10"/>
        <rFont val="Arial"/>
        <family val="2"/>
      </rPr>
      <t>Not compatible with new Pentabrid recorders (HRX-xxxx)</t>
    </r>
    <r>
      <rPr>
        <sz val="12"/>
        <color indexed="8"/>
        <rFont val="Arial"/>
        <family val="2"/>
      </rPr>
      <t xml:space="preserve"> </t>
    </r>
  </si>
  <si>
    <t>TNO-6070EP-Z</t>
  </si>
  <si>
    <r>
      <t xml:space="preserve">Explosion proof housing using the SNB-6004 + 2.8~9mm Lens PoE Only (No Wiper), cLCus C1/D1 certification, -10°C ~ +55°C (+14°F ~ +131°F), IP66/IP67,IP68, </t>
    </r>
    <r>
      <rPr>
        <b/>
        <sz val="12"/>
        <color indexed="10"/>
        <rFont val="Arial"/>
        <family val="2"/>
      </rPr>
      <t>"-Z" for cLCus C1/D1</t>
    </r>
  </si>
  <si>
    <t xml:space="preserve">Explosion proof camera using the XNB-6000 (2MP @ 60fps) + 2.8~9mm Lens PoE Only (No Wiper), -40°C ~ +55°C (-40°F ~ +131°F), type 4x, IP66, FM (Factory Mutual)”, C1/D1 certification
</t>
  </si>
  <si>
    <t>TNO-6070EP-C</t>
  </si>
  <si>
    <r>
      <t>Explosion proof housing using the SNB-6004 + 2.8~9mm Lens PoE Only (No Wiper), cLCus C1/D1 certification, -10°C ~ +55°C (+14°F ~ +131°F), IP66/IP67,IP68,</t>
    </r>
    <r>
      <rPr>
        <b/>
        <sz val="12"/>
        <rFont val="Arial"/>
        <family val="2"/>
      </rPr>
      <t xml:space="preserve"> "-C" for cLC CSA </t>
    </r>
  </si>
  <si>
    <t>TNO-6070EP-M</t>
  </si>
  <si>
    <r>
      <t xml:space="preserve">Explosion proof housing using the SNB-6004 + 2.8~9mm Lens PoE Only (No Wiper), cLCus C1/D1 certification, -10°C ~ +55°C (+14°F ~ +131°F), IP66/IP67,IP68, </t>
    </r>
    <r>
      <rPr>
        <b/>
        <sz val="12"/>
        <rFont val="Arial"/>
        <family val="2"/>
      </rPr>
      <t>"-M" for INMETRO</t>
    </r>
  </si>
  <si>
    <t>TNO-6070E1W-Z</t>
  </si>
  <si>
    <r>
      <t xml:space="preserve">Explosion proof housing using the SNB-6004 + 2.8~9mm Lens 24VAC Only  with wiper, cLCus C1/D1 certification, -40°C ~ +60°C (-40°F ~ +140°F), IP66/IP67,IP68, </t>
    </r>
    <r>
      <rPr>
        <b/>
        <sz val="12"/>
        <rFont val="Arial"/>
        <family val="2"/>
      </rPr>
      <t>"-Z" for cLCus C1/D1</t>
    </r>
  </si>
  <si>
    <t>TNO-6070E1W-C</t>
  </si>
  <si>
    <r>
      <t xml:space="preserve">Explosion proof housing using the SNB-6004 + 2.8~9mm Lens 24VAC Only  with wiper, cLCus C1/D1 certification, -40°C ~ +60°C (-40°F ~ +140°F), IP66/IP67,IP68, </t>
    </r>
    <r>
      <rPr>
        <b/>
        <sz val="12"/>
        <rFont val="Arial"/>
        <family val="2"/>
      </rPr>
      <t>"-C" for cLC CSA</t>
    </r>
  </si>
  <si>
    <t>TNO-6071E1W-C</t>
  </si>
  <si>
    <t>Explosion proof housing using the SNB-6004 + 2.8~9mm Lens 24VAC Only  with wiper, cLCus C1/D1 certification, -60°C ~ +40°C (-67°F ~ +104°F), IP66/IP67,IP68, "-C" for cLC CSA</t>
  </si>
  <si>
    <t>TNO-6070E1W-M</t>
  </si>
  <si>
    <r>
      <t xml:space="preserve">Explosion proof housing using the SNB-6004 + 2.8~9mm Lens 24VAC Only  with wiper, cLCus C1/D1 certification, -40°C ~ +60°C (-40°F ~ +140°F), IP66/IP67,IP68, </t>
    </r>
    <r>
      <rPr>
        <b/>
        <sz val="12"/>
        <color indexed="10"/>
        <rFont val="Arial"/>
        <family val="2"/>
      </rPr>
      <t>"-M" for INMETRO</t>
    </r>
  </si>
  <si>
    <t>TNO-6070E2F-Z</t>
  </si>
  <si>
    <r>
      <t xml:space="preserve">Explosion proof housing using the SNB-6004 + 2.8~9mm Lens 110VAC Only, Single Mode Fiber (No Wiper), cLCus C1/D1 certification, -40°C ~ +60°C (-40°F ~ +140°F), IP66/IP67,IP68, </t>
    </r>
    <r>
      <rPr>
        <b/>
        <sz val="12"/>
        <color indexed="10"/>
        <rFont val="Arial"/>
        <family val="2"/>
      </rPr>
      <t>"-Z" for cLCus C1/D1</t>
    </r>
  </si>
  <si>
    <t>TNO-6070E2F-C</t>
  </si>
  <si>
    <r>
      <t>Explosion proof housing using the SNB-6004 + 2.8~9mm Lens 110VAC Only, Single Mode Fiber (No Wiper), cLCus C1/D1 certification, -40°C ~ +60°C (-40°F ~ +140°F), IP66/IP67,IP68,</t>
    </r>
    <r>
      <rPr>
        <b/>
        <sz val="12"/>
        <color indexed="10"/>
        <rFont val="Arial"/>
        <family val="2"/>
      </rPr>
      <t xml:space="preserve"> "-C" for cLC CSA </t>
    </r>
  </si>
  <si>
    <t>TNO-6071E2F-C</t>
  </si>
  <si>
    <t xml:space="preserve">Explosion proof housing using the SNB-6004 + 2.8~9mm Lens 110VAC Only, Single Mode Fiber (No Wiper), cLCus C1/D1 certification, -60°C ~ +40°C (-67°F ~ +104°F), IP66/IP67,IP68, "-C" for cLC CSA </t>
  </si>
  <si>
    <t>TNO-6070E2F-M</t>
  </si>
  <si>
    <r>
      <t xml:space="preserve">Explosion proof housing using the SNB-6004 + 2.8~9mm Lens 110VAC Only, Single Mode Fiber (No Wiper), cLCus C1/D1 certification, -40°C ~ +60°C (-40°F ~ +140°F), IP66/IP67,IP68, </t>
    </r>
    <r>
      <rPr>
        <b/>
        <sz val="12"/>
        <color indexed="10"/>
        <rFont val="Arial"/>
        <family val="2"/>
      </rPr>
      <t>"-M" for INMETRO</t>
    </r>
  </si>
  <si>
    <t>TNO-6070E2WF-Z</t>
  </si>
  <si>
    <r>
      <t xml:space="preserve">Explosion proof housing using the SNB-6004 + 2.8~9mm Lens 110VAC Only, Single Mode Fiber with Wiper, cLCus C1/D1 certification, -40°C ~ +60°C (-40°F ~ +140°F), IP66/IP67,IP68, </t>
    </r>
    <r>
      <rPr>
        <b/>
        <sz val="12"/>
        <color indexed="10"/>
        <rFont val="Arial"/>
        <family val="2"/>
      </rPr>
      <t>"-Z" for cLCus C1/D1</t>
    </r>
  </si>
  <si>
    <t>TNO-6070E2WF-C</t>
  </si>
  <si>
    <r>
      <t xml:space="preserve">Explosion proof housing using the SNB-6004 + 2.8~9mm Lens 110VAC Only, Single Mode Fiber with Wiper, cLCus C1/D1 certification, -40°C ~ +60°C (-40°F ~ +140°F), IP66/IP67,IP68, </t>
    </r>
    <r>
      <rPr>
        <b/>
        <sz val="12"/>
        <color indexed="10"/>
        <rFont val="Arial"/>
        <family val="2"/>
      </rPr>
      <t>"-C" for cLC CSA</t>
    </r>
  </si>
  <si>
    <t>TNO-6071E2WF-C</t>
  </si>
  <si>
    <t>Explosion proof housing using the SNB-6004 + 2.8~9mm Lens 110VAC Only, Single Mode Fiber with Wiper, cLCus C1/D1 certification, -60°C ~ +40°C (-67°F ~ +104°F), IP66/IP67,IP68, "-C" for cLC CSA</t>
  </si>
  <si>
    <t>TNO-6070E2WF-M</t>
  </si>
  <si>
    <r>
      <t xml:space="preserve">Explosion proof housing using the SNB-6004 + 2.8~9mm Lens 110VAC Only, Single Mode Fiber with Wiper, cLCus C1/D1 certification, -40°C ~ +60°C (-40°F ~ +140°F), IP66/IP67,IP68, </t>
    </r>
    <r>
      <rPr>
        <b/>
        <sz val="12"/>
        <color indexed="10"/>
        <rFont val="Arial"/>
        <family val="2"/>
      </rPr>
      <t>"-M" for INMETRO</t>
    </r>
  </si>
  <si>
    <t>QRN-1610S</t>
  </si>
  <si>
    <t>16 CH PoE NVR</t>
  </si>
  <si>
    <t>4K NVR, no HDD, supports: 16 channels with 16 PoE ports, H.265/H.264/MJPEG, ARB (Automatic Recovery Backup), 2 fixed internal SATA HDDs (12TB max), max. resolution of 8MP recording/display, QR code connect</t>
  </si>
  <si>
    <t>XRN-1610SA (not direct replacement)</t>
  </si>
  <si>
    <t>QRN-1610S-2TB</t>
  </si>
  <si>
    <t>4K NVR, 2TB, supports: 16 channels with 16 PoE ports, H.265/H.264/MJPEG, ARB (Automatic Recovery Backup), 2 fixed internal SATA HDDs (12TB max), max. resolution of 8MP recording/display, QR code connect</t>
  </si>
  <si>
    <t>XRN-1610SA-2TB (not direct replacement)</t>
  </si>
  <si>
    <t>QRN-1610S-4TB</t>
  </si>
  <si>
    <t>4K NVR, 4TB, supports: 16 channels with 16 PoE ports, H.265/H.264/MJPEG, ARB (Automatic Recovery Backup), 2 fixed internal SATA HDDs (12TB max), max. resolution of 8MP recording/display, QR code connect</t>
  </si>
  <si>
    <t>XRN-1610SA-4TB (not direct replacement)</t>
  </si>
  <si>
    <t>QRN-1610S-8TB</t>
  </si>
  <si>
    <t>4K NVR, 8TB, supports: 16 channels with 16 PoE ports, H.265/H.264/MJPEG, ARB (Automatic Recovery Backup), 2 fixed internal SATA HDDs (12TB max), max. resolution of 8MP recording/display, QR code connect</t>
  </si>
  <si>
    <t>XRN-1610SA-8TB (not direct replacement)</t>
  </si>
  <si>
    <t>QRN-1610S-12TB</t>
  </si>
  <si>
    <t>4K NVR, 12TB, supports: 16 channels with 16 PoE ports, H.265/H.264/MJPEG, ARB (Automatic Recovery Backup), 2 fixed internal SATA HDDs (12TB max), max. resolution of 8MP recording/display, QR code connect</t>
  </si>
  <si>
    <t>XRN-1610SA-12TB (not direct replacement)</t>
  </si>
  <si>
    <t>XRN-2011A-64TB</t>
  </si>
  <si>
    <t>4K NVR, 64TB RAW,  that supports: up to 32 channels, H.265/H.264/MJPEG, ARB (Automatic Recovery Backup) &amp; Failover (N+1), 8 front Hot swappable SATA HDDs (6TB max per HDD), e-SATA/iSCSI storage, RAID-5, WiseStream compression technology, dual monitor video out, maximum  camera resolution of 12MP recording/display and fisheye dewarping on WEB and CMS. (HDD configuration RAID Ready) 8TB X8  (recording storage 48TB), QR Code</t>
  </si>
  <si>
    <t>WRR-5501-16TB</t>
  </si>
  <si>
    <t>2U Wisenet WAVE Network Video Recorder with 4 Professional licenses with RAID, Wisenet WAVE pre-installed, 16TB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</si>
  <si>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WRR-5501L-16TB</t>
  </si>
  <si>
    <t>2U Wisenet WAVE Network Video Recorder with 4 Professional licenses with RAID, Wisenet WAVE pre-installed, 16TB raw (RAID 6 pre-configured), 470 Mbps recording B/W, 12 HDD Bay (3.5"), Intel Core i5, 8GB RAM, 256GB SSD OS drive, Linux Ubuntu 16.04 LTS, Support RAID 0/1/5/6 + BBU, HDMI, DP, and DVI output, Dual GbE NICs, Redundant 800W power supply, Keyboard and mouse included, Rail kit included</t>
  </si>
  <si>
    <t>WRR-5501-20TB</t>
  </si>
  <si>
    <t>2U Wisenet WAVE Network Video Recorder with 4 Professional licenses with RAID, Wisenet WAVE pre-installed, 20TB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</si>
  <si>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WRR-5501-24TB</t>
  </si>
  <si>
    <t>2U Wisenet WAVE Network Video Recorder with 4 Professional licenses with RAID, Wisenet WAVE pre-installed, 24TB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</si>
  <si>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WRR-5501-28TB</t>
  </si>
  <si>
    <t>2U Wisenet WAVE Network Video Recorder with 4 Professional licenses with RAID, Wisenet WAVE pre-installed, 28TB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</si>
  <si>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WRR-5501-32TB</t>
  </si>
  <si>
    <t>2U Wisenet WAVE Network Video Recorder with 4 Professional licenses with RAID, Wisenet WAVE pre-installed, 32TB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</si>
  <si>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WRR-5501L-32TB</t>
  </si>
  <si>
    <t>2U Wisenet WAVE Network Video Recorder with 4 Professional licenses with RAID, Wisenet WAVE pre-installed, 32TB raw (RAID 6 pre-configured), 470 Mbps recording B/W, 12 HDD Bay (3.5"), Intel Core i5, 8GB RAM, 256GB SSD OS drive, Linux Ubuntu 16.04 LTS, Support RAID 0/1/5/6 + BBU, HDMI, DP, and DVI output, Dual GbE NICs, Redundant 800W power supply, Keyboard and mouse included, Rail kit included</t>
  </si>
  <si>
    <t>WRR-5501-36TB</t>
  </si>
  <si>
    <t>2U Wisenet WAVE Network Video Recorder with 4 Professional licenses with RAID, Wisenet WAVE pre-installed, 36TB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</si>
  <si>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WRR-5501-40TB</t>
  </si>
  <si>
    <t>2U Wisenet WAVE Network Video Recorder with 4 Professional licenses with RAID, Wisenet WAVE pre-installed, 40TB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</si>
  <si>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WRR-5501L-40TB</t>
  </si>
  <si>
    <t>2U Wisenet WAVE Network Video Recorder with 4 Professional licenses with RAID, Wisenet WAVE pre-installed, 40TB raw (RAID 6 pre-configured), 470 Mbps recording B/W, 12 HDD Bay (3.5"), Intel Core i5, 8GB RAM, 256GB SSD OS drive, Linux Ubuntu 16.04 LTS, Support RAID 0/1/5/6 + BBU, HDMI, DP, and DVI output, Dual GbE NICs, Redundant 800W power supply, Keyboard and mouse included, Rail kit included</t>
  </si>
  <si>
    <t>WRR-5501-44TB</t>
  </si>
  <si>
    <t>2U Wisenet WAVE Network Video Recorder with 4 Professional licenses with RAID, Wisenet WAVE pre-installed, 44TB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</si>
  <si>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WRR-5501-48TB</t>
  </si>
  <si>
    <t>2U Wisenet WAVE Network Video Recorder with 4 Professional licenses with RAID, Wisenet WAVE pre-installed, 48TB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</si>
  <si>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WRR-5501L-48TB</t>
  </si>
  <si>
    <t>2U Wisenet WAVE Network Video Recorder with 4 Professional licenses with RAID, Wisenet WAVE pre-installed, 48TB raw (RAID 6 pre-configured), 470 Mbps recording B/W, 12 HDD Bay (3.5"), Intel Core i5, 8GB RAM, 256GB SSD OS drive, Linux Ubuntu 16.04 LTS, Support RAID 0/1/5/6 + BBU, HDMI, DP, and DVI output, Dual GbE NICs, Redundant 800W power supply, Keyboard and mouse included, Rail kit included</t>
  </si>
  <si>
    <t>WRR-5501-54TB</t>
  </si>
  <si>
    <t>2U Wisenet WAVE Network Video Recorder with 4 Professional licenses with RAID, Wisenet WAVE pre-installed, 54TB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</si>
  <si>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WRR-5501-60TB</t>
  </si>
  <si>
    <t>2U Wisenet WAVE Network Video Recorder with 4 Professional licenses with RAID, Wisenet WAVE pre-installed, 60TB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</si>
  <si>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WRR-5501-66TB</t>
  </si>
  <si>
    <t>2U Wisenet WAVE Network Video Recorder with 4 Professional licenses with RAID, Wisenet WAVE pre-installed, 66TB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</si>
  <si>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WRR-5501L-66TB</t>
  </si>
  <si>
    <t>2U Wisenet WAVE Network Video Recorder with 4 Professional licenses with RAID, Wisenet WAVE pre-installed, 66TB raw (RAID 6 pre-configured), 470 Mbps recording B/W, 12 HDD Bay (3.5"), Intel Core i5, 8GB RAM, 256GB SSD OS drive, Linux Ubuntu 16.04 LTS, Support RAID 0/1/5/6 + BBU, HDMI, DP, and DVI output, Dual GbE NICs, Redundant 800W power supply, Keyboard and mouse included, Rail kit included</t>
  </si>
  <si>
    <t>WRR-5501-80TB</t>
  </si>
  <si>
    <t>2U Wisenet WAVE Network Video Recorder with 4 Professional licenses with RAID, Wisenet WAVE pre-installed, 80TB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</si>
  <si>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WRR-5501-88TB</t>
  </si>
  <si>
    <t>2U Wisenet WAVE Network Video Recorder with 4 Professional licenses with RAID, Wisenet WAVE pre-installed, 88TB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</si>
  <si>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WRR-5501-96TB</t>
  </si>
  <si>
    <t>2U Wisenet WAVE Network Video Recorder with 4 Professional licenses with RAID, Wisenet WAVE pre-installed, 96TB raw (RAID 6 pre-configured), 470 Mbps recording B/W, 12 HDD Bay (3.5"), Intel Core i5, 8GB RAM, 256GB SSD OS drive, Windows 10 IoT Enterprise, Support RAID 0/1/5/6 + BBU, HDMI, DP, and DVI output, Dual GbE NICs, Redundant 800W power supply, Keyboard and mouse included, Rail kit included</t>
  </si>
  <si>
    <t>WRR-5501L-96TB</t>
  </si>
  <si>
    <t>2U Wisenet WAVE Network Video Recorder with 4 Professional licenses with RAID, Wisenet WAVE pre-installed, 96TB raw (RAID 6 pre-configured), 470 Mbps recording B/W, 12 HDD Bay (3.5"), Intel Core i5, 8GB RAM, 256GB SSD OS drive, Linux Ubuntu 16.04 LTS, Support RAID 0/1/5/6 + BBU, HDMI, DP, and DVI output, Dual GbE NICs, Redundant 800W power supply, Keyboard and mouse included, Rail kit included</t>
  </si>
  <si>
    <t>WRR-5301-8TB</t>
  </si>
  <si>
    <t>2U Wisenet WAVE Network Video Recorder with 4 Professional licenses, Wisenet WAVE pre-installed, 8TB raw, 470 Mbps recording B/W, 8 HDD Bay (3.5"), Intel Core i5, 8GB RAM, 256GB SSD OS drive, Windows 10 IoT Enterprise, HDMI, DP, and DVI output, Dual GbE NICs, Redundant 800W power supply, Keyboard and mouse included, Rail kit included</t>
  </si>
  <si>
    <t>WRR-5301L-8TB</t>
  </si>
  <si>
    <t>2U Wisenet WAVE Network Video Recorder with 4 Professional licenses, Wisenet WAVE pre-installed, 8TB raw, 470 Mbps recording B/W, 8 HDD Bay (3.5"), Intel Core i5, 8GB RAM, 256GB SSD OS drive, Linux Ubuntu 16.04 LTS, HDMI, DP, and DVI output, Dual GbE NICs, Redundant 800W power supply, Keyboard and mouse included, Rail kit included</t>
  </si>
  <si>
    <t>WRR-5301-12TB</t>
  </si>
  <si>
    <t>2U Wisenet WAVE Network Video Recorder with 4 Professional licenses, Wisenet WAVE pre-installed, 12TB raw, 470 Mbps recording B/W, 8 HDD Bay (3.5"), Intel Core i5, 8GB RAM, 256GB SSD OS drive, Windows 10 IoT Enterprise, HDMI, DP, and DVI output, Dual GbE NICs, Redundant 800W power supply, Keyboard and mouse included, Rail kit included</t>
  </si>
  <si>
    <t>WRR-5301L-12TB</t>
  </si>
  <si>
    <t>2U Wisenet WAVE Network Video Recorder with 4 Professional licenses, Wisenet WAVE pre-installed, 12TB raw, 470 Mbps recording B/W, 8 HDD Bay (3.5"), Intel Core i5, 8GB RAM, 256GB SSD OS drive, Linux Ubuntu 16.04 LTS, HDMI, DP, and DVI output, Dual GbE NICs, Redundant 800W power supply, Keyboard and mouse included, Rail kit included</t>
  </si>
  <si>
    <t>WRR-5301-16TB</t>
  </si>
  <si>
    <t>2U Wisenet WAVE Network Video Recorder with 4 Professional licenses, Wisenet WAVE pre-installed, 16TB raw, 470 Mbps recording B/W, 8 HDD Bay (3.5"), Intel Core i5, 8GB RAM, 256GB SSD OS drive, Windows 10 IoT Enterprise, HDMI, DP, and DVI output, Dual GbE NICs, Redundant 800W power supply, Keyboard and mouse included, Rail kit included</t>
  </si>
  <si>
    <t>WRR-5301-20TB</t>
  </si>
  <si>
    <t>2U Wisenet WAVE Network Video Recorder with 4 Professional licenses, Wisenet WAVE pre-installed, 20TB raw, 470 Mbps recording B/W, 8 HDD Bay (3.5"), Intel Core i5, 8GB RAM, 256GB SSD OS drive, Windows 10 IoT Enterprise, HDMI, DP, and DVI output, Dual GbE NICs, Redundant 800W power supply, Keyboard and mouse included, Rail kit included</t>
  </si>
  <si>
    <t>WRR-5301-24TB</t>
  </si>
  <si>
    <t>2U Wisenet WAVE Network Video Recorder with 4 Professional licenses, Wisenet WAVE pre-installed, 24TB raw, 470 Mbps recording B/W, 8 HDD Bay (3.5"), Intel Core i5, 8GB RAM, 256GB SSD OS drive, Windows 10 IoT Enterprise, HDMI, DP, and DVI output, Dual GbE NICs, Redundant 800W power supply, Keyboard and mouse included, Rail kit included</t>
  </si>
  <si>
    <t>WRR-5301L-24TB</t>
  </si>
  <si>
    <t>2U Wisenet WAVE Network Video Recorder with 4 Professional licenses, Wisenet WAVE pre-installed, 24TB raw, 470 Mbps recording B/W, 8 HDD Bay (3.5"), Intel Core i5, 8GB RAM, 256GB SSD OS drive, Linux Ubuntu 16.04 LTS, HDMI, DP, and DVI output, Dual GbE NICs, Redundant 800W power supply, Keyboard and mouse included, Rail kit included</t>
  </si>
  <si>
    <t>WRR-5301-28TB</t>
  </si>
  <si>
    <t>2U Wisenet WAVE Network Video Recorder with 4 Professional licenses, Wisenet WAVE pre-installed, 28TB raw, 470 Mbps recording B/W, 8 HDD Bay (3.5"), Intel Core i5, 8GB RAM, 256GB SSD OS drive, Windows 10 IoT Enterprise, HDMI, DP, and DVI output, Dual GbE NICs, Redundant 800W power supply, Keyboard and mouse included, Rail kit included</t>
  </si>
  <si>
    <t>WRR-5301-32TB</t>
  </si>
  <si>
    <t>2U Wisenet WAVE Network Video Recorder with 4 Professional licenses, Wisenet WAVE pre-installed, 32TB raw, 470 Mbps recording B/W, 8 HDD Bay (3.5"), Intel Core i5, 8GB RAM, 256GB SSD OS drive, Windows 10 IoT Enterprise, HDMI, DP, and DVI output, Dual GbE NICs, Redundant 800W power supply, Keyboard and mouse included, Rail kit included</t>
  </si>
  <si>
    <t>WRR-5301-36TB</t>
  </si>
  <si>
    <t>2U Wisenet WAVE Network Video Recorder with 4 Professional licenses, Wisenet WAVE pre-installed, 36TB raw, 470 Mbps recording B/W, 8 HDD Bay (3.5"), Intel Core i5, 8GB RAM, 256GB SSD OS drive, Windows 10 IoT Enterprise, HDMI, DP, and DVI output, Dual GbE NICs, Redundant 800W power supply, Keyboard and mouse included, Rail kit included</t>
  </si>
  <si>
    <t>WRR-5301L-36TB</t>
  </si>
  <si>
    <t>2U Wisenet WAVE Network Video Recorder with 4 Professional licenses, Wisenet WAVE pre-installed, 36TB raw, 470 Mbps recording B/W, 8 HDD Bay (3.5"), Intel Core i5, 8GB RAM, 256GB SSD OS drive, Linux Ubuntu 16.04 LTS, HDMI, DP, and DVI output, Dual GbE NICs, Redundant 800W power supply, Keyboard and mouse included, Rail kit included</t>
  </si>
  <si>
    <t>WRR-5301-42TB</t>
  </si>
  <si>
    <t>2U Wisenet WAVE Network Video Recorder with 4 Professional licenses, Wisenet WAVE pre-installed, 42TB raw, 470 Mbps recording B/W, 8 HDD Bay (3.5"), Intel Core i5, 8GB RAM, 256GB SSD OS drive, Windows 10 IoT Enterprise, HDMI, DP, and DVI output, Dual GbE NICs, Redundant 800W power supply, Keyboard and mouse included, Rail kit included</t>
  </si>
  <si>
    <t>WRR-5301-48TB</t>
  </si>
  <si>
    <t>2U Wisenet WAVE Network Video Recorder with 4 Professional licenses, Wisenet WAVE pre-installed, 48TB raw, 470 Mbps recording B/W, 8 HDD Bay (3.5"), Intel Core i5, 8GB RAM, 256GB SSD OS drive, Windows 10 IoT Enterprise, HDMI, DP, and DVI output, Dual GbE NICs, Redundant 800W power supply, Keyboard and mouse included, Rail kit included</t>
  </si>
  <si>
    <t>WRR-5301L-48TB</t>
  </si>
  <si>
    <t>2U Wisenet WAVE Network Video Recorder with 4 Professional licenses, Wisenet WAVE pre-installed, 48TB raw, 470 Mbps recording B/W, 8 HDD Bay (3.5"), Intel Core i5, 8GB RAM, 256GB SSD OS drive, Linux Ubuntu 16.04 LTS, HDMI, DP, and DVI output, Dual GbE NICs, Redundant 800W power supply, Keyboard and mouse included, Rail kit included</t>
  </si>
  <si>
    <t>WRR-5301-56TB</t>
  </si>
  <si>
    <t>2U Wisenet WAVE Network Video Recorder with 4 Professional licenses, Wisenet WAVE pre-installed, 56TB raw, 470 Mbps recording B/W, 8 HDD Bay (3.5"), Intel Core i5, 8GB RAM, 256GB SSD OS drive, Windows 10 IoT Enterprise, HDMI, DP, and DVI output, Dual GbE NICs, Redundant 800W power supply, Keyboard and mouse included, Rail kit included</t>
  </si>
  <si>
    <t>WRR-5301-60TB</t>
  </si>
  <si>
    <t>2U Wisenet WAVE Network Video Recorder with 4 Professional licenses, Wisenet WAVE pre-installed, 60TB raw, 470 Mbps recording B/W, 8 HDD Bay (3.5"), Intel Core i5, 8GB RAM, 256GB SSD OS drive, Windows 10 IoT Enterprise, HDMI, DP, and DVI output, Dual GbE NICs, Redundant 800W power supply, Keyboard and mouse included, Rail kit included</t>
  </si>
  <si>
    <t>WRR-5301-64TB</t>
  </si>
  <si>
    <t>2U Wisenet WAVE Network Video Recorder with 4 Professional licenses, Wisenet WAVE pre-installed, 64TB raw, 470 Mbps recording B/W, 8 HDD Bay (3.5"), Intel Core i5, 8GB RAM, 256GB SSD OS drive, Windows 10 IoT Enterprise, HDMI, DP, and DVI output, Dual GbE NICs, Redundant 800W power supply, Keyboard and mouse included, Rail kit included</t>
  </si>
  <si>
    <t>WRR-5301L-64TB</t>
  </si>
  <si>
    <t>2U Wisenet WAVE Network Video Recorder with 4 Professional licenses, Wisenet WAVE pre-installed, 64TB raw, 470 Mbps recording B/W, 8 HDD Bay (3.5"), Intel Core i5, 8GB RAM, 256GB SSD OS drive, Linux Ubuntu 16.04 LTS, HDMI, DP, and DVI output, Dual GbE NICs, Redundant 800W power supply, Keyboard and mouse included, Rail kit included</t>
  </si>
  <si>
    <t>PRN-4011</t>
  </si>
  <si>
    <t>4K NVR, 64CH, No HDD,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however RAID can't be configured under this HDD configuration.</t>
  </si>
  <si>
    <t>XRN-6410DB4 (Target Launch: Dec 2020)</t>
  </si>
  <si>
    <t>64MP NVR, 64CH, H.265/H.264/MJPEG, ARB (Automatic Recovery Backup) &amp; Failover (N+1), 400Mbps recording/ 32Mbps playback throughput, Dual stream recording, 16 Hot Swap HDD bays, iSCSI, redundant power, 2x HDMI dual display, I/O, 2-way audio, ONVIF, maximum camera resolution of 32MP recording/display and fisheye dewarping on WEB and CMS, Support RAID 5/6.</t>
  </si>
  <si>
    <t>TBD</t>
  </si>
  <si>
    <t>PRN-4011-4TB</t>
  </si>
  <si>
    <t>4K NVR, 64CH, 4TB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however RAID can't be configured under this HDD configuration.</t>
  </si>
  <si>
    <t>PRN-4011-8TB</t>
  </si>
  <si>
    <t>4K NVR, 64CH, 8TB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however RAID can't be configured under this HDD configuration.</t>
  </si>
  <si>
    <r>
      <t xml:space="preserve">XRN-6410DB4-8TB </t>
    </r>
    <r>
      <rPr>
        <i/>
        <sz val="12"/>
        <color indexed="8"/>
        <rFont val="Arial"/>
        <family val="2"/>
      </rPr>
      <t>(Target Launch: Dec 2020)</t>
    </r>
  </si>
  <si>
    <t>PRN-4011-12TB</t>
  </si>
  <si>
    <t>4K NVR, 64CH, 12TB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(2TB * 6 RAID 5/6 Ready) Field configuration and setup required (recording storage 10TB on RAID 5 and 8TB on RAID 6)</t>
  </si>
  <si>
    <r>
      <t xml:space="preserve">XRN-6410DB4-12TB </t>
    </r>
    <r>
      <rPr>
        <i/>
        <sz val="12"/>
        <color indexed="8"/>
        <rFont val="Arial"/>
        <family val="2"/>
      </rPr>
      <t>(Target Launch: Dec 2020)</t>
    </r>
  </si>
  <si>
    <t>PRN-4011-16TB</t>
  </si>
  <si>
    <t>4K NVR, 64CH, 16TB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however RAID can't be configured under this HDD configuration.</t>
  </si>
  <si>
    <r>
      <t xml:space="preserve">XRN-6410DB4-16TB </t>
    </r>
    <r>
      <rPr>
        <i/>
        <sz val="12"/>
        <color indexed="8"/>
        <rFont val="Arial"/>
        <family val="2"/>
      </rPr>
      <t>(Target Launch: Dec 2020)</t>
    </r>
  </si>
  <si>
    <t>PRN-4011-20TB</t>
  </si>
  <si>
    <t>4K NVR, 64CH, 20TB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(4TB * 5 RAID 5 Ready) Field configuration and setup required (recording storage 16TB on RAID 5)</t>
  </si>
  <si>
    <r>
      <t xml:space="preserve">XRN-6410DB4-20TB </t>
    </r>
    <r>
      <rPr>
        <i/>
        <sz val="12"/>
        <color indexed="8"/>
        <rFont val="Arial"/>
        <family val="2"/>
      </rPr>
      <t>(Target Launch: Dec 2020)</t>
    </r>
  </si>
  <si>
    <t>PRN-4011-24TB</t>
  </si>
  <si>
    <t>4K NVR, 64CH, 24TB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(4TB * 6 RAID 5/6 Ready). Field configuration and setup required (recording storage 20TB on RAID 5 and 16TB on RAID 6)</t>
  </si>
  <si>
    <r>
      <t xml:space="preserve">XRN-6410DB4-24TB </t>
    </r>
    <r>
      <rPr>
        <i/>
        <sz val="12"/>
        <color indexed="8"/>
        <rFont val="Arial"/>
        <family val="2"/>
      </rPr>
      <t>(Target Launch: Dec 2020)</t>
    </r>
  </si>
  <si>
    <t>PRN-4011-30TB</t>
  </si>
  <si>
    <t>4K NVR, 64CH, 30TB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(6TB * 5 RAID 5 Ready). Field configuration and setup required (recording storage 24TB on RAID 5)</t>
  </si>
  <si>
    <r>
      <t xml:space="preserve">XRN-6410DB4-30TB </t>
    </r>
    <r>
      <rPr>
        <i/>
        <sz val="12"/>
        <color indexed="8"/>
        <rFont val="Arial"/>
        <family val="2"/>
      </rPr>
      <t>(Target Launch: Dec 2020)</t>
    </r>
  </si>
  <si>
    <t>PRN-4011-36TB</t>
  </si>
  <si>
    <t>4K NVR, 64CH, 36TB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(6TB * 6 RAID 5/6 Ready). Field configuration and setup required (recording storage 30TB on RAID 5 and 24TB on RAID 6)</t>
  </si>
  <si>
    <r>
      <t xml:space="preserve">XRN-6410DB4-36TB </t>
    </r>
    <r>
      <rPr>
        <i/>
        <sz val="12"/>
        <color indexed="8"/>
        <rFont val="Arial"/>
        <family val="2"/>
      </rPr>
      <t>(Target Launch: Dec 2020)</t>
    </r>
  </si>
  <si>
    <t>PRN-4011-40TB</t>
  </si>
  <si>
    <t>4K NVR, 64CH, 40TB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(4TB * 10 RAID 5 Ready). Field configuration and setup required (recording storage 32TB on RAID 5)</t>
  </si>
  <si>
    <r>
      <t xml:space="preserve">XRN-6410DB4-40TB </t>
    </r>
    <r>
      <rPr>
        <i/>
        <sz val="12"/>
        <color indexed="8"/>
        <rFont val="Arial"/>
        <family val="2"/>
      </rPr>
      <t>(Target Launch: Dec 2020)</t>
    </r>
  </si>
  <si>
    <t>PRN-4011-48TB</t>
  </si>
  <si>
    <t>4K NVR, 64CH, 48TB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(8TB * 6 RAID 5/6 Ready). Field configuration and setup required (recording storage 40TB on RAID 5 and 32TB on RAID 6)</t>
  </si>
  <si>
    <r>
      <t xml:space="preserve">XRN-6410DB4-48TB </t>
    </r>
    <r>
      <rPr>
        <i/>
        <sz val="12"/>
        <color indexed="8"/>
        <rFont val="Arial"/>
        <family val="2"/>
      </rPr>
      <t>(Target Launch: Dec 2020)</t>
    </r>
  </si>
  <si>
    <t>PRN-4011-60TB</t>
  </si>
  <si>
    <t>4K NVR, 64CH, 60TB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(6TB * 10 RAID 5 Ready). Field configuration and setup required (recording storage 48TB on RAID 5)</t>
  </si>
  <si>
    <r>
      <t xml:space="preserve">XRN-6410DB4-60TB </t>
    </r>
    <r>
      <rPr>
        <i/>
        <sz val="12"/>
        <color indexed="8"/>
        <rFont val="Arial"/>
        <family val="2"/>
      </rPr>
      <t>(Target Launch: Dec 2020)</t>
    </r>
  </si>
  <si>
    <t>PRN-4011-72TB</t>
  </si>
  <si>
    <t>4K NVR, 64CH, 72TB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(6TB * 12 RAID 5/6 Ready). Field configuration and setup required (recording storage 60TB on RAID 5 and 48TB on RAID 6)</t>
  </si>
  <si>
    <r>
      <t xml:space="preserve">XRN-6410DB4-72TB </t>
    </r>
    <r>
      <rPr>
        <i/>
        <sz val="12"/>
        <color indexed="8"/>
        <rFont val="Arial"/>
        <family val="2"/>
      </rPr>
      <t>(Target Launch: Dec 2020)</t>
    </r>
  </si>
  <si>
    <t>PRN-4011-80TB</t>
  </si>
  <si>
    <t>4K NVR, 64CH, 80TB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(8TB * 10 RAID 5 Ready). Field configuration and setup required (recording storage 64TB on RAID 5)</t>
  </si>
  <si>
    <r>
      <t xml:space="preserve">XRN-6410DB4-80TB </t>
    </r>
    <r>
      <rPr>
        <i/>
        <sz val="12"/>
        <color indexed="8"/>
        <rFont val="Arial"/>
        <family val="2"/>
      </rPr>
      <t>(Target Launch: Dec 2020)</t>
    </r>
  </si>
  <si>
    <t>PRN-4011-96TB</t>
  </si>
  <si>
    <t>4K NVR, 64CH, 96TB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(8TB * 12 RAID 5/6 Ready). Field configuration and setup required (recording storage 80TB on RAID 5 and 64TB on RAID 6)</t>
  </si>
  <si>
    <r>
      <t xml:space="preserve">XRN-6410DB4-96TB </t>
    </r>
    <r>
      <rPr>
        <i/>
        <sz val="12"/>
        <color indexed="8"/>
        <rFont val="Arial"/>
        <family val="2"/>
      </rPr>
      <t>(Target Launch: Dec 2020)</t>
    </r>
  </si>
  <si>
    <t>SLA-M-M21D</t>
  </si>
  <si>
    <t>Megapixel Fixed Lens</t>
  </si>
  <si>
    <t>Super Wide Angle Lens, 1/2", f2.1mm/F1.8 Fixed Focal, 2.0 MP, M12 Mount
Compatible With SNV-6012M, SNV-6013</t>
  </si>
  <si>
    <t>SLA-M-M36D</t>
  </si>
  <si>
    <r>
      <t>1/2", f3.6mm/F2.0 Fixed Focal, 2.0 MP, M12 Mount
Compatible With</t>
    </r>
    <r>
      <rPr>
        <b/>
        <sz val="12"/>
        <color indexed="8"/>
        <rFont val="Arial"/>
        <family val="2"/>
      </rPr>
      <t xml:space="preserve"> SNV-6013</t>
    </r>
  </si>
  <si>
    <t>SLA-M-M60D</t>
  </si>
  <si>
    <r>
      <t xml:space="preserve">1/2", f6.0mm/F2.0 Fixed Focal, 2.0 MP, M12 Mount
Compatible With </t>
    </r>
    <r>
      <rPr>
        <b/>
        <sz val="12"/>
        <color indexed="8"/>
        <rFont val="Arial"/>
        <family val="2"/>
      </rPr>
      <t>SNV-6013</t>
    </r>
  </si>
  <si>
    <t xml:space="preserve">Camera - HD Analog </t>
  </si>
  <si>
    <t>SCD-6013</t>
  </si>
  <si>
    <t>AHD Dome</t>
  </si>
  <si>
    <t>Wisenet HD+ 2MP, Full HD(1080p) 30fps dome camera, 1/2.9" 2M CMOS, 2.8mm Fixed Focal lens, 60dB DWDR, Coaxial Control, true D/N, 12VDC Only</t>
  </si>
  <si>
    <t>WRR-P-E200W-8TB</t>
  </si>
  <si>
    <t>1U Wisenet WAVE Network Video Recorder with 4 Professional licenses, Wisenet WAVE pre-installed, 8TB raw, 470 Mbps recording B/W, 4 HDD Bay (3.5" with up to 3 hot plug drives), Intel Xeon E-2124, 16GB RAM, 240GB SSD OS drive, Windows 10 Pro, VGA output, Dual GbE NICs, IPMI, Single 250W power supply, Keyboard and mouse included, Rail kit included</t>
  </si>
  <si>
    <t>WRR-P-E200W-12TB</t>
  </si>
  <si>
    <t>1U Wisenet WAVE Network Video Recorder with 4 Professional licenses, Wisenet WAVE pre-installed, 12TB raw, 470 Mbps recording B/W, 4 HDD Bay (3.5" with up to 3 hot plug drives), Intel Xeon E-2124, 16GB RAM, 240GB SSD OS drive, Windows 10 Pro, VGA output, Dual GbE NICs, IPMI, Single 250W power supply, Keyboard and mouse included, Rail kit included</t>
  </si>
  <si>
    <t>WRR-P-E200W-16TB</t>
  </si>
  <si>
    <t>1U Wisenet WAVE Network Video Recorder with 4 Professional licenses, Wisenet WAVE pre-installed, 16TB raw, 470 Mbps recording B/W, 4 HDD Bay (3.5" with up to 3 hot plug drives), Intel Xeon E-2124, 16GB RAM, 240GB SSD OS drive, Windows 10 Pro, VGA output, Dual GbE NICs, IPMI, Single 250W power supply, Keyboard and mouse included, Rail kit included</t>
  </si>
  <si>
    <t>WRR-P-E200W-24TB</t>
  </si>
  <si>
    <t>1U Wisenet WAVE Network Video Recorder with 4 Professional licenses, Wisenet WAVE pre-installed, 24TB raw, 470 Mbps recording B/W, 4 HDD Bay (3.5" with up to 3 hot plug drives), Intel Xeon E-2124, 16GB RAM, 240GB SSD OS drive, Windows 10 Pro, VGA output, Dual GbE NICs, IPMI, Single 250W power supply, Keyboard and mouse included, Rail kit included</t>
  </si>
  <si>
    <t>WRR-P-E200W-28TB</t>
  </si>
  <si>
    <t>1U Wisenet WAVE Network Video Recorder with 4 Professional licenses, Wisenet WAVE pre-installed, 28TB raw, 470 Mbps recording B/W, 4 HDD Bay (3.5" with up to 3 hot plug drives), Intel Xeon E-2124, 16GB RAM, 240GB SSD OS drive, Windows 10 Pro, VGA output, Dual GbE NICs, IPMI, Single 250W power supply, Keyboard and mouse included, Rail kit included</t>
  </si>
  <si>
    <t>WRR-P-E200W-36TB</t>
  </si>
  <si>
    <t>1U Wisenet WAVE Network Video Recorder with 4 Professional licenses, Wisenet WAVE pre-installed, 36TB raw, 470 Mbps recording B/W, 4 HDD Bay (3.5" with up to 3 hot plug drives), Intel Xeon E-2124, 16GB RAM, 240GB SSD OS drive, Windows 10 Pro, VGA output, Dual GbE NICs, IPMI, Single 250W power supply, Keyboard and mouse included, Rail kit included</t>
  </si>
  <si>
    <t>WRR-P-E200W-42TB</t>
  </si>
  <si>
    <t>1U Wisenet WAVE Network Video Recorder with 4 Professional licenses, Wisenet WAVE pre-installed, 42TB raw, 470 Mbps recording B/W, 4 HDD Bay (3.5" with up to 3 hot plug drives), Intel Xeon E-2124, 16GB RAM, 240GB SSD OS drive, Windows 10 Pro, VGA output, Dual GbE NICs, IPMI, Single 250W power supply, Keyboard and mouse included, Rail kit included</t>
  </si>
  <si>
    <t>WRR-P-S202W-16TB</t>
  </si>
  <si>
    <t>2U Wisenet WAVE Network Video Recorder with 4 Professional licenses with RAID, Wisenet WAVE pre-installed, 16TB raw (7TB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</si>
  <si>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WRR-P-S202W-20TB</t>
  </si>
  <si>
    <t>2U Wisenet WAVE Network Video Recorder with 4 Professional licenses with RAID, Wisenet WAVE pre-installed, 20TB raw (11TB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</si>
  <si>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WRR-P-S202W-24TB</t>
  </si>
  <si>
    <t>2U Wisenet WAVE Network Video Recorder with 4 Professional licenses with RAID, Wisenet WAVE pre-installed, 24TB raw (15TB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</si>
  <si>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 xml:space="preserve">WRR-P-S202W1-24TB  </t>
  </si>
  <si>
    <t>WRR-P-S202W-28TB</t>
  </si>
  <si>
    <t>2U Wisenet WAVE Network Video Recorder with 4 Professional licenses with RAID, Wisenet WAVE pre-installed, 28TB raw (19TB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</si>
  <si>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 xml:space="preserve">WRR-P-S202W1-28TB  </t>
  </si>
  <si>
    <t>WRR-P-S202W-32TB</t>
  </si>
  <si>
    <t>2U Wisenet WAVE Network Video Recorder with 4 Professional licenses with RAID, Wisenet WAVE pre-installed, 32TB raw (22TB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</si>
  <si>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WRR-P-S202W-40TB</t>
  </si>
  <si>
    <t>2U Wisenet WAVE Network Video Recorder with 4 Professional licenses with RAID, Wisenet WAVE pre-installed, 40TB raw (30TB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</si>
  <si>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WRR-P-S202W-48TB</t>
  </si>
  <si>
    <t>2U Wisenet WAVE Network Video Recorder with 4 Professional licenses with RAID, Wisenet WAVE pre-installed, 48TB raw (37TB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</si>
  <si>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WRR-P-S202W-64TB</t>
  </si>
  <si>
    <t>2U Wisenet WAVE Network Video Recorder with 4 Professional licenses with RAID, Wisenet WAVE pre-installed, 64TB raw (45TB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</si>
  <si>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 xml:space="preserve">WRR-P-S202W1-64TB </t>
  </si>
  <si>
    <t>WRR-P-S202W-80TB</t>
  </si>
  <si>
    <t>2U Wisenet WAVE Network Video Recorder with 4 Professional licenses with RAID, Wisenet WAVE pre-installed, 80TB raw (60TB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</si>
  <si>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WRR-P-S202W-96TB</t>
  </si>
  <si>
    <t>2U Wisenet WAVE Network Video Recorder with 4 Professional licenses with RAID, Wisenet WAVE pre-installed, 96TB raw (74TB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</si>
  <si>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WRR-P-S202W-108TB</t>
  </si>
  <si>
    <t>2U Wisenet WAVE Network Video Recorder with 4 Professional licenses with RAID, Wisenet WAVE pre-installed, 108TB raw (78TB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</si>
  <si>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WRR-P-S202W-120TB</t>
  </si>
  <si>
    <t>2U Wisenet WAVE Network Video Recorder with 4 Professional licenses with RAID, Wisenet WAVE pre-installed, 120TB raw (89TB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</si>
  <si>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WRR-P-S202W-132TB</t>
  </si>
  <si>
    <t>2U Wisenet WAVE Network Video Recorder with 4 Professional licenses with RAID, Wisenet WAVE pre-installed, 132TB raw (100TB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</si>
  <si>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WRR-P-S202W-144TB</t>
  </si>
  <si>
    <t>2U Wisenet WAVE Network Video Recorder with 4 Professional licenses with RAID, Wisenet WAVE pre-installed, 144TB raw (112TB usable after disk formatting &amp; RAID 6 pre-configured), 470 Mbps recording B/W, 14 HDD Bay (3.5"), Intel Xeon Silver 4210, 16GB RAM, Dual 240GB SSD OS drives (RAID 1), Windows 10 Pro, Support RAID 0/1/5/6 + 8GB NV cache, VGA output, Quad GbE NICs, IPMI, Redundant 750W power supplies, Keyboard and mouse included, Rail kit included</t>
  </si>
  <si>
    <t>WRR-P-E200S-8TB</t>
  </si>
  <si>
    <t>1U Wisenet WAVE Network Video Recorder with 4 Professional licenses, Wisenet WAVE pre-installed, 8TB raw, 470 Mbps recording B/W, 4 HDD Bay (3.5" with up to 3 hot plug drives), Intel Xeon E-2124, 16GB RAM, 240GB SSD OS drive, Windows Server 2016 Standard, VGA output, Dual GbE NICs, IPMI, Single 250W power supply, Keyboard and mouse included, Rail kit included</t>
  </si>
  <si>
    <t>WRR-P-E200S-12TB</t>
  </si>
  <si>
    <t>1U Wisenet WAVE Network Video Recorder with 4 Professional licenses, Wisenet WAVE pre-installed, 12TB raw, 470 Mbps recording B/W, 4 HDD Bay (3.5" with up to 3 hot plug drives), Intel Xeon E-2124, 16GB RAM, 240GB SSD OS drive, Windows Server 2016 Standard, VGA output, Dual GbE NICs, IPMI, Single 250W power supply, Keyboard and mouse included, Rail kit included</t>
  </si>
  <si>
    <t>WRR-P-E200S-16TB</t>
  </si>
  <si>
    <t>1U Wisenet WAVE Network Video Recorder with 4 Professional licenses, Wisenet WAVE pre-installed, 16TB raw, 470 Mbps recording B/W, 4 HDD Bay (3.5" with up to 3 hot plug drives), Intel Xeon E-2124, 16GB RAM, 240GB SSD OS drive, Windows Server 2016 Standard, VGA output, Dual GbE NICs, IPMI, Single 250W power supply, Keyboard and mouse included, Rail kit included</t>
  </si>
  <si>
    <t>WRR-P-E200S-24TB</t>
  </si>
  <si>
    <t>1U Wisenet WAVE Network Video Recorder with 4 Professional licenses, Wisenet WAVE pre-installed, 24TB raw, 470 Mbps recording B/W, 4 HDD Bay (3.5" with up to 3 hot plug drives), Intel Xeon E-2124, 16GB RAM, 240GB SSD OS drive, Windows Server 2016 Standard, VGA output, Dual GbE NICs, IPMI, Single 250W power supply, Keyboard and mouse included, Rail kit included</t>
  </si>
  <si>
    <t>WRR-P-E200S-28TB</t>
  </si>
  <si>
    <t>1U Wisenet WAVE Network Video Recorder with 4 Professional licenses, Wisenet WAVE pre-installed, 28TB raw, 470 Mbps recording B/W, 4 HDD Bay (3.5" with up to 3 hot plug drives), Intel Xeon E-2124, 16GB RAM, 240GB SSD OS drive, Windows Server 2016 Standard, VGA output, Dual GbE NICs, IPMI, Single 250W power supply, Keyboard and mouse included, Rail kit included</t>
  </si>
  <si>
    <t>WRR-P-E200S-36TB</t>
  </si>
  <si>
    <t>1U Wisenet WAVE Network Video Recorder with 4 Professional licenses, Wisenet WAVE pre-installed, 36TB raw, 470 Mbps recording B/W, 4 HDD Bay (3.5" with up to 3 hot plug drives), Intel Xeon E-2124, 16GB RAM, 240GB SSD OS drive, Windows Server 2016 Standard, VGA output, Dual GbE NICs, IPMI, Single 250W power supply, Keyboard and mouse included, Rail kit included</t>
  </si>
  <si>
    <t>WRR-P-E200S-42TB</t>
  </si>
  <si>
    <t>1U Wisenet WAVE Network Video Recorder with 4 Professional licenses, Wisenet WAVE pre-installed, 42TB raw, 470 Mbps recording B/W, 4 HDD Bay (3.5" with up to 3 hot plug drives), Intel Xeon E-2124, 16GB RAM, 240GB SSD OS drive, Windows Server 2016 Standard, VGA output, Dual GbE NICs, IPMI, Single 250W power supply, Keyboard and mouse included, Rail kit included</t>
  </si>
  <si>
    <t>WRR-P-S202S-16TB</t>
  </si>
  <si>
    <t>2U Wisenet WAVE Network Video Recorder with 4 Professional licenses with RAID, Wisenet WAVE pre-installed, 16TB raw (7TB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</si>
  <si>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WRR-P-S202S-20TB</t>
  </si>
  <si>
    <t>2U Wisenet WAVE Network Video Recorder with 4 Professional licenses with RAID, Wisenet WAVE pre-installed, 20TB raw (11TB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</si>
  <si>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WRR-P-S202S-24TB</t>
  </si>
  <si>
    <t>2U Wisenet WAVE Network Video Recorder with 4 Professional licenses with RAID, Wisenet WAVE pre-installed, 24TB raw (15TB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</si>
  <si>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 xml:space="preserve">WRR-P-S202S1-24TB  </t>
  </si>
  <si>
    <t>WRR-P-S202S-28TB</t>
  </si>
  <si>
    <t>2U Wisenet WAVE Network Video Recorder with 4 Professional licenses with RAID, Wisenet WAVE pre-installed, 28TB raw (19TB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</si>
  <si>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 xml:space="preserve">WRR-P-S202S1-28TB  </t>
  </si>
  <si>
    <t>WRR-P-S202S-32TB</t>
  </si>
  <si>
    <t>2U Wisenet WAVE Network Video Recorder with 4 Professional licenses with RAID, Wisenet WAVE pre-installed, 32TB raw (22TB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</si>
  <si>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WRR-P-S202S-40TB</t>
  </si>
  <si>
    <t>2U Wisenet WAVE Network Video Recorder with 4 Professional licenses with RAID, Wisenet WAVE pre-installed, 40TB raw (30TB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</si>
  <si>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WRR-P-S202S-48TB</t>
  </si>
  <si>
    <t>2U Wisenet WAVE Network Video Recorder with 4 Professional licenses with RAID, Wisenet WAVE pre-installed, 48TB raw (37TB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</si>
  <si>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WRR-P-S202S-64TB</t>
  </si>
  <si>
    <t>2U Wisenet WAVE Network Video Recorder with 4 Professional licenses with RAID, Wisenet WAVE pre-installed, 64TB raw (45TB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</si>
  <si>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 xml:space="preserve">WRR-P-S202S1-64TB </t>
  </si>
  <si>
    <t>WRR-P-S202S-80TB</t>
  </si>
  <si>
    <t>2U Wisenet WAVE Network Video Recorder with 4 Professional licenses with RAID, Wisenet WAVE pre-installed, 80TB raw (60TB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</si>
  <si>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WRR-P-S202S-96TB</t>
  </si>
  <si>
    <t>2U Wisenet WAVE Network Video Recorder with 4 Professional licenses with RAID, Wisenet WAVE pre-installed, 96TB raw (74TB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</si>
  <si>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WRR-P-S202S-108TB</t>
  </si>
  <si>
    <t>2U Wisenet WAVE Network Video Recorder with 4 Professional licenses with RAID, Wisenet WAVE pre-installed, 108TB raw (78TB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</si>
  <si>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WRR-P-S202S-120TB</t>
  </si>
  <si>
    <t>2U Wisenet WAVE Network Video Recorder with 4 Professional licenses with RAID, Wisenet WAVE pre-installed, 120TB raw (89TB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</si>
  <si>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WRR-P-S202S-132TB</t>
  </si>
  <si>
    <t>2U Wisenet WAVE Network Video Recorder with 4 Professional licenses with RAID, Wisenet WAVE pre-installed, 132TB raw (100TB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</si>
  <si>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WRR-P-S202S-144TB</t>
  </si>
  <si>
    <t>2U Wisenet WAVE Network Video Recorder with 4 Professional licenses with RAID, Wisenet WAVE pre-installed, 144TB raw (112TB usable after disk formatting &amp; RAID 6 pre-configured), 470 Mbps recording B/W, 14 HDD Bay (3.5"), Intel Xeon Silver 4210, 16GB RAM, Dual 240GB SSD OS drives (RAID 1), Windows Server 2016 Standard, Support RAID 0/1/5/6 + 8GB NV cache, VGA output, Quad GbE NICs, IPMI, Redundant 750W power supplies, Keyboard and mouse included, Rail kit included</t>
  </si>
  <si>
    <t>WRR-P-E200L-8TB</t>
  </si>
  <si>
    <t>1U Wisenet WAVE Network Video Recorder with 4 Professional licenses, Wisenet WAVE pre-installed, 8TB raw, 470 Mbps recording B/W, 4 HDD Bay (3.5" with up to 3 hot plug drives), Intel Xeon E-2124, 16GB RAM, 240GB SSD OS drive, Ubuntu Linux 18.04 LTS, VGA output, Dual GbE NICs, IPMI, Single 250W power supply, Keyboard and mouse included, Rail kit included</t>
  </si>
  <si>
    <t>WRR-P-E200L-12TB</t>
  </si>
  <si>
    <t>1U Wisenet WAVE Network Video Recorder with 4 Professional licenses, Wisenet WAVE pre-installed, 12TB raw, 470 Mbps recording B/W, 4 HDD Bay (3.5" with up to 3 hot plug drives), Intel Xeon E-2124, 16GB RAM, 240GB SSD OS drive, Ubuntu Linux 18.04 LTS, VGA output, Dual GbE NICs, IPMI, Single 250W power supply, Keyboard and mouse included, Rail kit included</t>
  </si>
  <si>
    <t>WRR-P-E200L-16TB</t>
  </si>
  <si>
    <t>1U Wisenet WAVE Network Video Recorder with 4 Professional licenses, Wisenet WAVE pre-installed, 16TB raw, 470 Mbps recording B/W, 4 HDD Bay (3.5" with up to 3 hot plug drives), Intel Xeon E-2124, 16GB RAM, 240GB SSD OS drive, Ubuntu Linux 18.04 LTS, VGA output, Dual GbE NICs, IPMI, Single 250W power supply, Keyboard and mouse included, Rail kit included</t>
  </si>
  <si>
    <t>WRR-P-E200L-24TB</t>
  </si>
  <si>
    <t>1U Wisenet WAVE Network Video Recorder with 4 Professional licenses, Wisenet WAVE pre-installed, 24TB raw, 470 Mbps recording B/W, 4 HDD Bay (3.5" with up to 3 hot plug drives), Intel Xeon E-2124, 16GB RAM, 240GB SSD OS drive, Ubuntu Linux 18.04 LTS, VGA output, Dual GbE NICs, IPMI, Single 250W power supply, Keyboard and mouse included, Rail kit included</t>
  </si>
  <si>
    <t>WRR-P-E200L-28TB</t>
  </si>
  <si>
    <t>1U Wisenet WAVE Network Video Recorder with 4 Professional licenses, Wisenet WAVE pre-installed, 28TB raw, 470 Mbps recording B/W, 4 HDD Bay (3.5" with up to 3 hot plug drives), Intel Xeon E-2124, 16GB RAM, 240GB SSD OS drive, Ubuntu 18.04 LTS, VGA output, Dual GbE NICs, IPMI, Single 250W power supply, Keyboard and mouse included, Rail kit included</t>
  </si>
  <si>
    <t>WRR-P-E200L-36TB</t>
  </si>
  <si>
    <t>1U Wisenet WAVE Network Video Recorder with 4 Professional licenses, Wisenet WAVE pre-installed, 36TB raw, 470 Mbps recording B/W, 4 HDD Bay (3.5" with up to 3 hot plug drives), Intel Xeon E-2124, 16GB RAM, 240GB SSD OS drive, Ubuntu Linux 18.04 LTS, VGA output, Dual GbE NICs, IPMI, Single 250W power supply, Keyboard and mouse included, Rail kit included</t>
  </si>
  <si>
    <t>WRR-P-E200L-42TB</t>
  </si>
  <si>
    <t>1U Wisenet WAVE Network Video Recorder with 4 Professional licenses, Wisenet WAVE pre-installed, 42TB raw, 470 Mbps recording B/W, 4 HDD Bay (3.5" with up to 3 hot plug drives), Intel Xeon E-2124, 16GB RAM, 240GB SSD OS drive, Ubuntu Linux 18.04 LTS, VGA output, Dual GbE NICs, IPMI, Single 250W power supply, Keyboard and mouse included, Rail kit included</t>
  </si>
  <si>
    <t>WRR-P-S202L-16TB</t>
  </si>
  <si>
    <t>2U Wisenet WAVE Network Video Recorder with 4 Professional licenses with RAID, Wisenet WAVE pre-installed, 16TB raw (7TB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</si>
  <si>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WRR-P-S202L-20TB</t>
  </si>
  <si>
    <t>2U Wisenet WAVE Network Video Recorder with 4 Professional licenses with RAID, Wisenet WAVE pre-installed, 20TB raw (11TB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</si>
  <si>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WRR-P-S202L-24TB</t>
  </si>
  <si>
    <t>2U Wisenet WAVE Network Video Recorder with 4 Professional licenses with RAID, Wisenet WAVE pre-installed, 24TB raw (15TB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</si>
  <si>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WRR-P-S202L-28TB</t>
  </si>
  <si>
    <t>2U Wisenet WAVE Network Video Recorder with 4 Professional licenses with RAID, Wisenet WAVE pre-installed, 28TB raw (19TB usable after disk formatting &amp; RAID 6 pre-configured), 470 Mbps recording B/W, 14 HDD Bay (3.5"), Intel Xeon Silver 4210, 16GB RAM, Dual 240GB SSD OS drives (RAID 1), Ubuntu 18.04 LTS, Support RAID 0/1/5/6 + 8GB NV cache, VGA output, Quad GbE NICs, IPMI, Redundant 750W power supplies, Keyboard and mouse included, Rail kit included</t>
  </si>
  <si>
    <t>WRR-P-S202L-32TB</t>
  </si>
  <si>
    <t>2U Wisenet WAVE Network Video Recorder with 4 Professional licenses with RAID, Wisenet WAVE pre-installed, 32TB raw (22TB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</si>
  <si>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WRR-P-S202L-40TB</t>
  </si>
  <si>
    <t>2U Wisenet WAVE Network Video Recorder with 4 Professional licenses with RAID, Wisenet WAVE pre-installed, 40TB raw (30TB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</si>
  <si>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WRR-P-S202L-48TB</t>
  </si>
  <si>
    <t>2U Wisenet WAVE Network Video Recorder with 4 Professional licenses with RAID, Wisenet WAVE pre-installed, 48TB raw (37TB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</si>
  <si>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WRR-P-S202L-64TB</t>
  </si>
  <si>
    <t>2U Wisenet WAVE Network Video Recorder with 4 Professional licenses with RAID, Wisenet WAVE pre-installed, 64TB raw (45TB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</si>
  <si>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WRR-P-S202L-80TB</t>
  </si>
  <si>
    <t>2U Wisenet WAVE Network Video Recorder with 4 Professional licenses with RAID, Wisenet WAVE pre-installed, 80TB raw (60TB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</si>
  <si>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WRR-P-S202L-96TB</t>
  </si>
  <si>
    <t>2U Wisenet WAVE Network Video Recorder with 4 Professional licenses with RAID, Wisenet WAVE pre-installed, 96TB raw (74TB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</si>
  <si>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WRR-P-S202L-108TB</t>
  </si>
  <si>
    <t>2U Wisenet WAVE Network Video Recorder with 4 Professional licenses with RAID, Wisenet WAVE pre-installed, 108TB raw (78TB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</si>
  <si>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WRR-P-S202L-120TB</t>
  </si>
  <si>
    <t>2U Wisenet WAVE Network Video Recorder with 4 Professional licenses with RAID, Wisenet WAVE pre-installed, 120TB raw (89TB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</si>
  <si>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WRR-P-S202L-132TB</t>
  </si>
  <si>
    <t>2U Wisenet WAVE Network Video Recorder with 4 Professional licenses with RAID, Wisenet WAVE pre-installed, 132TB raw (100TB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</si>
  <si>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WRR-P-S202L-144TB</t>
  </si>
  <si>
    <t>2U Wisenet WAVE Network Video Recorder with 4 Professional licenses with RAID, Wisenet WAVE pre-installed, 144TB raw (112TB usable after disk formatting &amp; RAID 6 pre-configured), 470 Mbps recording B/W, 14 HDD Bay (3.5"), Intel Xeon Silver 4210, 16GB RAM, Dual 240GB SSD OS drives (RAID 1), Ubuntu Linux 18.04 LTS, Support RAID 0/1/5/6 + 8GB NV cache, VGA output, Quad GbE NICs, IPMI, Redundant 750W power supplies, Keyboard and mouse included, Rail kit included</t>
  </si>
  <si>
    <t>2U Wisenet WAVE Network Video Recorder with 4 Professional licenses, Wisenet WAVE pre-installed, 144TB raw (112TB usable after disk formatting &amp; RAID 6 configuration), 470 Mbps recording B/W, 14 HDD Bay (3.5"), Intel Xeon, 16GB RAM, Dual 240GB SSD OS drives (RAID 1), Ubuntu Linux 18.04 LTS, Support RAID 0/1/5/6 + 8GB NV cache, Nvidia GPU, MiniDP output, VGA output, Quad GbE NICs, IPMI, Redundant 750W power supplies, Keyboard and mouse included, Rail kit included</t>
  </si>
  <si>
    <t>PWR-24AC-4-4UL</t>
  </si>
  <si>
    <t>Power supply, 24 VAC, 4 Output, 4 Amps, Small Enclosure,  UL LISTED, 110V only</t>
  </si>
  <si>
    <t>PWR-24AC-8-4UL</t>
  </si>
  <si>
    <t>Power supply, 24 VAC, 8 Output, 4 Amps, Small Enclosure, UL LISTED, 110V only</t>
  </si>
  <si>
    <t>PWR-24AC-8-7</t>
  </si>
  <si>
    <t>Power supply, 24 VAC, 8 Output, 7.25 Amps, Small Enclosure, 110V only</t>
  </si>
  <si>
    <t>PWR-24AC-16-14</t>
  </si>
  <si>
    <t>Power supply, 24 VAC, 16 Output, 14.5 Amps, Small Enclosure, 110V only</t>
  </si>
  <si>
    <t>PWR-12DC-8-5</t>
  </si>
  <si>
    <t>Power supply, 12 VDC, 8 Output, 5 Amps, Small Enclosure, 110V only</t>
  </si>
  <si>
    <t>PWR-12DC-16-5</t>
  </si>
  <si>
    <t>Power supply, 12 VDC, 16 Output, 5 Amps, Small Enclosure, 110V only</t>
  </si>
  <si>
    <t>PWR-12DC-16-10</t>
  </si>
  <si>
    <t>Power supply, 12 VDC, 16 Output, 10 Amps, Large Enclosure, 110V only</t>
  </si>
  <si>
    <t>HCD-7070R</t>
  </si>
  <si>
    <r>
      <t xml:space="preserve">Wisenet HD+ 4MP IR indoor dome camera, AHD or CVBS formats are available, manual vari-focal Lens (3.1X) (3.2-10mm), true D/N, 24VAC/12VDC, IR distance 65 feet. </t>
    </r>
    <r>
      <rPr>
        <sz val="12"/>
        <color indexed="10"/>
        <rFont val="Arial"/>
        <family val="2"/>
      </rPr>
      <t>Not compatible with new Pentabrid recorders (HRX-xxxx)</t>
    </r>
  </si>
  <si>
    <t>SLA-E-M1240DNB</t>
  </si>
  <si>
    <t>Lens, 1/2", 6MP, Vari-focal (12-40mm), Auto DC Iris, CS-Mount</t>
  </si>
  <si>
    <t>QRN-810S</t>
  </si>
  <si>
    <t>4K NVR, no HDD, supports: 8 channels with 8 PoE ports, H.265/H.264/MJPEG, ARB (Automatic Recovery Backup), 1 fixed internal SATA HDDs (6TB max), max. resolution of 8MP recording/display, QR code connect</t>
  </si>
  <si>
    <t>QRN-810S-2TB</t>
  </si>
  <si>
    <t>4K NVR, 2TB, supports: 8 channels with 8 PoE ports, H.265/H.264/MJPEG, ARB (Automatic Recovery Backup), 1 fixed internal SATA HDDs (6TB max), max. resolution of 8MP recording/display, QR code connect</t>
  </si>
  <si>
    <t>QRN-810S-4TB</t>
  </si>
  <si>
    <t>4K NVR, 4TB, supports: 8 channels with 8 PoE ports, H.265/H.264/MJPEG, ARB (Automatic Recovery Backup), 1 fixed internal SATA HDDs (6TB max), max. resolution of 8MP recording/display, QR code connect</t>
  </si>
  <si>
    <t>QRN-810S-6TB</t>
  </si>
  <si>
    <t>4K NVR, 6TB, supports: 8 channels with 8 PoE ports, H.265/H.264/MJPEG, ARB (Automatic Recovery Backup), 1 fixed internal SATA HDDs (6TB max), max. resolution of 8MP recording/display, QR code connect</t>
  </si>
  <si>
    <t>QRN-410S</t>
  </si>
  <si>
    <t>4 CH PoE NVR</t>
  </si>
  <si>
    <t>4K NVR, no HDD, supports: 4 channels with 4 PoE ports, H.265/H.264/MJPEG, ARB (Automatic Recovery Backup), 1 fixed internal SATA HDDs (6TB max), max. resolution of 8MP recording/display, QR code connect</t>
  </si>
  <si>
    <t>QRN-410S-1TB</t>
  </si>
  <si>
    <t>4K NVR, 1TB, supports: 4 channels with 4 PoE ports, H.265/H.264/MJPEG, ARB (Automatic Recovery Backup), 1 fixed internal SATA HDDs (6TB max), max. resolution of 8MP recording/display, QR code connect</t>
  </si>
  <si>
    <t>QRN-410S-2TB</t>
  </si>
  <si>
    <t>4K NVR, 2TB, supports: 4 channels with 4 PoE ports, H.265/H.264/MJPEG, ARB (Automatic Recovery Backup), 1 fixed internal SATA HDDs (6TB max), max. resolution of 8MP recording/display, QR code connect</t>
  </si>
  <si>
    <t>QRN-410S-4TB</t>
  </si>
  <si>
    <t>4K NVR, 4TB, supports: 4 channels with 4 PoE ports, H.265/H.264/MJPEG, ARB (Automatic Recovery Backup), 1 fixed internal SATA HDDs (6TB max), max. resolution of 8MP recording/display, QR code connect</t>
  </si>
  <si>
    <t>QRN-410S-6TB</t>
  </si>
  <si>
    <t>4K NVR, 6TB, supports: 4 channels with 4 PoE ports, H.265/H.264/MJPEG, ARB (Automatic Recovery Backup), 1 fixed internal SATA HDDs (6TB max), max. resolution of 8MP recording/display, QR code connect</t>
  </si>
  <si>
    <t>WAVE-  Integration License</t>
  </si>
  <si>
    <t>C2P-BASE</t>
  </si>
  <si>
    <t>WAVE Integration - C2P</t>
  </si>
  <si>
    <t>C2P WAVE integration middleware base license. Enables event and video integration between C2P integrated devices and Wisenet WAVE. Requires minimum of 1 day On-site engineering service SKU: DIN-SSDA006/CO</t>
  </si>
  <si>
    <t>C2P-G1-01</t>
  </si>
  <si>
    <t>C2P WAVE integration middleware Group 1 (Access Control) single device license</t>
  </si>
  <si>
    <t>C2P-G2-01</t>
  </si>
  <si>
    <t>C2P WAVE integration middleware Group 2 (Asset Tracking, Banking, Biometrics, LPR, POS, Video Analytics, IoT, M2M, PLC) single device license</t>
  </si>
  <si>
    <t>C2P-G1SUP-01</t>
  </si>
  <si>
    <t>C2P WAVE integration middleware Group 1 (Access Control) Software Upgrade Plan / 1 year</t>
  </si>
  <si>
    <t>C2P-G1SUP-02</t>
  </si>
  <si>
    <t>C2P WAVE integration middleware Group 1 (Access Control) Software Upgrade Plan / 2 year</t>
  </si>
  <si>
    <t>C2P-G1SUP-03</t>
  </si>
  <si>
    <t>C2P WAVE integration middleware Group 1 (Access Control) Software Upgrade Plan / 3 year</t>
  </si>
  <si>
    <t>C2P-G2SUP-01</t>
  </si>
  <si>
    <t>C2P WAVE integration middleware Group 2 (Asset Tracking, Banking, Biometrics, LPR, POS, Video Analytics, IoT, M2M, PLC) Software Upgrade Plan / 1 year</t>
  </si>
  <si>
    <t>C2P-G2SUP-02</t>
  </si>
  <si>
    <t>C2P WAVE integration middleware Group 2 (Asset Tracking, Banking, Biometrics, LPR, POS, Video Analytics, IoT, M2M, PLC) Software Upgrade Plan / 2 year</t>
  </si>
  <si>
    <t>C2P-G2SUP-03</t>
  </si>
  <si>
    <t>C2P WAVE integration middleware Group 2 (Asset Tracking, Banking, Biometrics, LPR, POS, Video Analytics, IoT, M2M, PLC) Software Upgrade Plan / 3 year</t>
  </si>
  <si>
    <t>XNV-8080RS</t>
  </si>
  <si>
    <t>XNV-6120RS</t>
  </si>
  <si>
    <t>2M 12X IR Stainless steel Dome</t>
  </si>
  <si>
    <t>Wisenet X powered by Wisenet 5 network IR stainless steel dome camera, 2MP, Full HD(1080p) @60fps, 12X optical zoom lens (5.2mm ~62.4mm) (54.58º ~ 5.30º), triple codec H.265/H.264/MJPEG with WiseStream II technology, 150dB WDR, USB port for easy installation, advanced video analytics and sound classification, high powered IR LEDs range of 229', true D/N, dual SD card, hallway view, HLC, defog detection, DIS(Gyro), 12VDC/24VAC/PoE, IP67, IK10, Nema 4X, -40°C ~ +55°C (-40°F ~ +131°F)</t>
  </si>
  <si>
    <t>XNV-6080RSA (not direct replacement)</t>
  </si>
  <si>
    <t>XNV-6080RS</t>
  </si>
  <si>
    <t>Wisenet X powered by Wisenet 5 network IR stainless steel dome camera, 2MP, Full HD(1080p) @60fps, motorized vari-focal lens 4.3x (2.8~12mm) (119.5°~27.9°), triple codec H.265/H.264/MJPEG with WiseStream II technology, 150dB WDR, USB port for easy installation, advanced video analytics and sound classification, high powered IR LEDs range of 164', true D/N, dual SD card, hallway view, HLC, defog detection, DIS, 12VDC/24VAC/PoE, IP67, IK10, Nema 4X, -40°C ~ +55°C (-40°F ~ +131°F)</t>
  </si>
  <si>
    <t>QNE-7080RV</t>
  </si>
  <si>
    <t>4MP Flateye Camera</t>
  </si>
  <si>
    <t>Wisenet Q network outdoor vandal flateye camera, 4MP @20fps, motorized vari-focal lens 3.1x (3.2 ~ 10.0mm) (100.0°~30.5°), triple codec H.265/H.264/MJPEG with Wisestream, 120dB WDR, IR LEDs range 98', defocus detection, hallway View, one way audio and SD card. IP66, IK10, PoE/12VDC</t>
  </si>
  <si>
    <t>QNE-8011R (not direct replacement)</t>
  </si>
  <si>
    <t>QNE-7080RVW</t>
  </si>
  <si>
    <t>4MP Flateye Camera
(White Color)</t>
  </si>
  <si>
    <t>Wisenet Q network outdoor vandal flateye camera, 4MP @20fps, motorized vari-focal lens 3.1x (3.2 ~ 10.0mm) (100.0°~30.5°), triple codec H.265/H.264/MJPEG with Wisestream, 120dB WDR, IR LEDs range 98', defocus detection, hallway View, one way audio and SD card. IP66, IK10, PoE/12VDC, white color</t>
  </si>
  <si>
    <t>QNE-6080RV</t>
  </si>
  <si>
    <t>2MP Flateye Camera</t>
  </si>
  <si>
    <t>Wisenet Q network outdoor vandal flateye camera, 2MP @30fps, motorized vari-focal lens 3.1x (3.2 ~ 10.0mm) (104.2°~31.2°), triple codec H.265/H.264/MJPEG with Wisestream, 120dB WDR, IR LEDs range 98', defocus detection, hallway View, one way audio and SD card. IP66, IK10, PoE/12VDC</t>
  </si>
  <si>
    <t>QNO-6020R</t>
  </si>
  <si>
    <t xml:space="preserve">Wisenet Q network outdoor vandal bullet camera, 2MP @30fps, 3.6mm fixed focal lens (86.48°), triple codec H.265/H.264/MJPEG with Wisestream, 120dB WDR,  IR LEDs range 82', defocus detection, hallway View, one way audio and SD card. IP66, IK10, PoE/12VDC, </t>
  </si>
  <si>
    <t>QND-6020R</t>
  </si>
  <si>
    <t xml:space="preserve">Wisenet Q network indoor dome camera, 2MP @30fps, 3.6mm fixed focal lens (86.48°), triple codec H.265/H.264/MJPEG with Wisestream, 120dB WDR,  IR LEDs range 65', defocus detection, hallway View, one way audio and SD card, PoE/12VDC, </t>
  </si>
  <si>
    <t>QND-6030R</t>
  </si>
  <si>
    <t xml:space="preserve">Wisenet Q network indoor dome camera, 2MP @30fps, 6mm fixed focal lens (52.54°), triple codec H.265/H.264/MJPEG with Wisestream, 120dB WDR,  IR LEDs range 65', defocus detection, hallway View, one way audio and SD card, PoE/12VDC, </t>
  </si>
  <si>
    <t>LNV-6071R</t>
  </si>
  <si>
    <t>L series outdoor vandal dome camera, 2MP @ 30fps, vari-focal lens 3.1x (3.2 ~ 10mm) (101.6° ~31.3°), Double codec H.264/MJPEG, Wisestream II, 120dB WDR, IR LEDs, hallway view, SD card, IP66, IK10, PoE</t>
  </si>
  <si>
    <t>LNV-6021R</t>
  </si>
  <si>
    <t>L series outdoor vandal dome camera, 2MP @ 30fps,4mm fixed focal lens (80°), Double codec H.264/MJPEG, Wisestream II, 120dB WDR, IR LEDs, hallway view, SD card, IP66, IK10, PoE</t>
  </si>
  <si>
    <t>LND-6071R</t>
  </si>
  <si>
    <t>L series indoor dome camera, 2MP @ 30fps, vari-focal lens 3.1x (3.2 ~ 10mm) (101.6° ~31.3°), Double codec H.264/MJPEG, Wisestream II, 120dB WDR, IR LEDs, hallway view, SD card, PoE</t>
  </si>
  <si>
    <t>LND-6011R</t>
  </si>
  <si>
    <t>L series indoor dome camera, 2MP @ 30fps,3mm fixed focal lens (102°), Double codec H.264/MJPEG, Wisestream II, 120dB WDR, IR LEDs, hallway view, SD card, PoE</t>
  </si>
  <si>
    <t>LND-6021R</t>
  </si>
  <si>
    <t>L series indoor dome camera, 2MP @ 30fps,4mm fixed focal lens (80°), Double codec H.264/MJPEG, Wisestream II, 120dB WDR, IR LEDs, hallway view, SD card, PoE</t>
  </si>
  <si>
    <t>LND-6031R</t>
  </si>
  <si>
    <t>L series indoor dome camera, 2MP @ 30fps,6mm fixed focal lens (51°), Double codec H.264/MJPEG, Wisestream II, 120dB WDR, IR LEDs, hallway view, SD card, PoE</t>
  </si>
  <si>
    <t>LNO-6071R</t>
  </si>
  <si>
    <t>L series outdoor bullet camera, 2MP @ 30fps, vari-focal lens 3.1x (3.2 ~ 10mm) (101.6° ~31.3°), Double codec H.264/MJPEG, Wisestream II, 120dB WDR, IR LEDs, hallway view, SD card, IP66, PoE</t>
  </si>
  <si>
    <t>LNO-6011R</t>
  </si>
  <si>
    <t>L series outdoor bullet camera, 2MP @ 30fps,3mm fixed focal lens (102°), Double codec H.264/MJPEG, Wisestream II, 120dB WDR, IR LEDs, hallway view, SD card, IP66, PoE</t>
  </si>
  <si>
    <t>SND-7084</t>
  </si>
  <si>
    <t>3MP Dome</t>
  </si>
  <si>
    <t>Wisenet III Network dome camera, 3MP 30fps, Full HD(1080p) @ 60fps, P-Iris Motorized simple focus 2.8x (3-8.5mm), H.264/MJPEG, 120dB WDR, true D/N, SD/SDHC/SDXC, Built-in Mic, 12VDC/PoE</t>
  </si>
  <si>
    <t>SNV-6084</t>
  </si>
  <si>
    <t>2MP Vandal Dome</t>
  </si>
  <si>
    <t>Wisenet III Network vandal dome camera, 2MP, Full HD(1080p), Motorized simple focus Lens 2.8x (3-8.5mm), H.264/MJPEG, 120dB WDR, true D/N, SD/SDHC/SDXC, 12VDC/24VAC/PoE, IP66, IK10, Built-in -40°F PoE Heater</t>
  </si>
  <si>
    <t>SNB-6004</t>
  </si>
  <si>
    <t>Wisenet III Network Box camera, 2MP, Full HD(1080p), H.264/MJPEG, simple focus, 120dB WDR, true D/N, SD/SDHC/SDXC, 12VDC/24AC/PoE</t>
  </si>
  <si>
    <t>SNP-6321H</t>
  </si>
  <si>
    <t>Wisenet III Network PTZ camera, 2MP, Full HD(1080p) 60fps, H.264/MJPEG, Optical Zoom Lens 32x (4.44-142.6mm), 120dB WDR, true D/N,700°/sec Pan, SD/SDHC/SDXC, 24VAC/PoE+, IP66, IK10, Heater on -58°F 24VAC or -22°F PoE+, Analytics</t>
  </si>
  <si>
    <t>SND-L6083R</t>
  </si>
  <si>
    <t>Wisenet Lite Network IR dome camera, 2MP, Full HD(1080p) 30fps, H.264/MJPEG, Vari-Focal 4.3x (2.8-12mm) Lens, hallway View, 60dB DWDR, true D/N, 3-Axis Gimbal, Micro SD/SDHC</t>
  </si>
  <si>
    <t>SND-L6013</t>
  </si>
  <si>
    <t xml:space="preserve">2MP Dome </t>
  </si>
  <si>
    <t>Wisenet Lite Network dome camera, 2MP, Full HD(1080p) 30fps, H.264/MJPEG, f3.6mm Fixed Lens, hallway View, 60dB DWDR, Electrical D/N, 3-Axis Gimbal, Micro SD/SDHC</t>
  </si>
  <si>
    <t>SND-L6012</t>
  </si>
  <si>
    <t>Wisenet Lite Network dome camera, 2MP, Full HD(1080p) 30fps, H.264/MJPEG, f2.8mm Fixed Lens, hallway View, 60dB DWDR, Electrical D/N, 3-Axis Gimbal, Micro SD/SDHC</t>
  </si>
  <si>
    <t>SNF-8010</t>
  </si>
  <si>
    <t>5M Fisheye Dome</t>
  </si>
  <si>
    <t>Network fisheye dome camera, 5MP 20fps, Full HD(1080p), 180°/360°, De-warping on camera, true D/N, BLC, H.264/MJPEG, SD/SDHC/SDXC, 12VDC/PoE</t>
  </si>
  <si>
    <t>Recording - Analog</t>
  </si>
  <si>
    <t>HRD-1642</t>
  </si>
  <si>
    <t>AHD, TVI, CVI, CVBS DVR 16CH, 4MP AHD 240 fps  / 1080p 480 fps recording, 64Mbps throughput, 8 internal HDD, 2 e-SATA, 16CH audio input/ 1CH audio output, coaxial control, HDMI/VGA video output, 1 X spot monitor output, TVI and CVI max 2MP, iOS &amp; Android, no HDD</t>
  </si>
  <si>
    <t>HRD-1642-2TB</t>
  </si>
  <si>
    <t>2TB RAW, AHD, TVI, CVI, CVBS DVR 16CH, 4MP AHD 240 fps  / 1080p 480 fps recording, 64Mbps throughput, 8 internal HDD, 2 e-SATA, 16CH audio input/ 1CH audio output, coaxial control, HDMI/VGA video output, 1 X spot monitor output, TVI and CVI max 2MP, iOS &amp; Android</t>
  </si>
  <si>
    <t>HRD-1642-4TB</t>
  </si>
  <si>
    <t>4TB RAW, AHD, TVI, CVI, CVBS DVR 16CH, 4MP AHD 240 fps  / 1080p 480 fps recording, 64Mbps throughput, 8 internal HDD, 2 e-SATA, 16CH audio input/ 1CH audio output, coaxial control, HDMI/VGA video output, 1 X spot monitor output, TVI and CVI max 2MP, iOS &amp; Android</t>
  </si>
  <si>
    <t>HRD-1642-8TB</t>
  </si>
  <si>
    <t>8TB RAW, AHD, TVI, CVI, CVBS DVR 16CH, 4MP AHD 240 fps  / 1080p 480 fps recording, 64Mbps throughput, 8 internal HDD, 2 e-SATA, 16CH audio input/ 1CH audio output, coaxial control, HDMI/VGA video output, 1 X spot monitor output, TVI and CVI max 2MP, iOS &amp; Android</t>
  </si>
  <si>
    <t>HRD-1642-12TB</t>
  </si>
  <si>
    <t>12TB RAW, AHD, TVI, CVI, CVBS DVR 16CH, 4MP AHD 240 fps  / 1080p 480 fps recording, 64Mbps throughput, 8 internal HDD, 2 e-SATA, 16CH audio input/ 1CH audio output, coaxial control, HDMI/VGA video output, 1 X spot monitor output, TVI and CVI max 2MP, iOS &amp; Android</t>
  </si>
  <si>
    <t>HRD-1642-16TB</t>
  </si>
  <si>
    <t>16TB RAW, AHD, TVI, CVI, CVBS DVR 16CH, 4MP AHD 240 fps  / 1080p 480 fps recording, 64Mbps throughput, 8 internal HDD, 2 e-SATA, 16CH audio input/ 1CH audio output, coaxial control, HDMI/VGA video output, 1 X spot monitor output, TVI and CVI max 2MP, iOS &amp; Android</t>
  </si>
  <si>
    <t>HRD-1642-20TB</t>
  </si>
  <si>
    <t>20TB RAW, AHD, TVI, CVI, CVBS DVR 16CH, 4MP AHD 240 fps  / 1080p 480 fps recording, 64Mbps throughput, 8 internal HDD, 2 e-SATA, 16CH audio input/ 1CH audio output, coaxial control, HDMI/VGA video output, 1 X spot monitor output, TVI and CVI max 2MP, iOS &amp; Android</t>
  </si>
  <si>
    <t>HRD-1642-24TB</t>
  </si>
  <si>
    <t>24TB RAW, AHD, TVI, CVI, CVBS DVR 16CH, 4MP AHD 240 fps  / 1080p 480 fps recording, 64Mbps throughput, 8 internal HDD, 2 e-SATA, 16CH audio input/ 1CH audio output, coaxial control, HDMI/VGA video output, 1 X spot monitor output, TVI and CVI max 2MP, iOS &amp; Android</t>
  </si>
  <si>
    <t>HRD-1642-30TB</t>
  </si>
  <si>
    <t>Wisenet HD+ DVR, 30TB, AHD, TVI, CVI, CVBS DVR 16CH, 4MP AHD 240 fps / 1080p 480 fps recording, 64Mbps throughput, 8 internal HDD, 2 e-SATA, 16CH audio input/ 1CH audio output, coaxial control, HDMI/VGA video output, 1 X spot monitor output, TVI and CVI max 2MP, iOS &amp; Android</t>
  </si>
  <si>
    <t>HRD-1642-36TB</t>
  </si>
  <si>
    <t>Wisenet HD+ DVR, 36TB, AHD, TVI, CVI, CVBS DVR 16CH, 4MP AHD 240 fps / 1080p 480 fps recording, 64Mbps throughput, 8 internal HDD, 2 e-SATA, 16CH audio input/ 1CH audio output, coaxial control, HDMI/VGA video output, 1 X spot monitor output, TVI and CVI max 2MP, iOS &amp; Android</t>
  </si>
  <si>
    <t>HRD-1642-48TB</t>
  </si>
  <si>
    <t>Wisenet HD+ DVR, 48TB, AHD, TVI, CVI, CVBS DVR 16CH, 4MP AHD 240 fps / 1080p 480 fps recording, 64Mbps throughput, 8 internal HDD, 2 e-SATA, 16CH audio input/ 1CH audio output, coaxial control, HDMI/VGA video output, 1 X spot monitor output, TVI and CVI max 2MP, iOS &amp; Android</t>
  </si>
  <si>
    <t>HRD-1641</t>
  </si>
  <si>
    <t>Wisenet HD+ DVR, no HDD, AHD, TVI, CVI, CVBS DVR 16CH, 4MP AHD 240 fps / 1080p 480 fps recording, 64Mbps throughput, 2 internal HDD, 1 e-SATA, 4CH audio input/ 1CH audio output, coaxial control, HDMI/VGA video output, 1 X spot monitor output, TVI and CVI max 2MP, iOS &amp; Android</t>
  </si>
  <si>
    <t>HRD-1641-2TB</t>
  </si>
  <si>
    <t>Wisenet HD+ DVR, 2TB ,AHD, TVI, CVI, CVBS DVR 16CH, 4MP AHD 240 fps / 1080p 480 fps recording, 64Mbps throughput, 2 internal HDD, 1 e-SATA, 4CH audio input/ 1CH audio output, coaxial control, HDMI/VGA video output, 1 X spot monitor output, TVI and CVI max 2MP, iOS &amp; Android</t>
  </si>
  <si>
    <t>HRD-1641-4TB</t>
  </si>
  <si>
    <t>Wisenet HD+ DVR, 4TB ,AHD, TVI, CVI, CVBS DVR 16CH, 4MP AHD 240 fps / 1080p 480 fps recording, 64Mbps throughput, 2 internal HDD, 1 e-SATA, 4CH audio input/ 1CH audio output, coaxial control, HDMI/VGA video output, 1 X spot monitor output, TVI and CVI max 2MP, iOS &amp; Android</t>
  </si>
  <si>
    <t>HRD-1641-6TB</t>
  </si>
  <si>
    <t>Wisenet HD+ DVR, 6TB ,AHD, TVI, CVI, CVBS DVR 16CH, 4MP AHD 240 fps / 1080p 480 fps recording, 64Mbps throughput, 2 internal HDD, 1 e-SATA, 4CH audio input/ 1CH audio output, coaxial control, HDMI/VGA video output, 1 X spot monitor output, TVI and CVI max 2MP, iOS &amp; Android</t>
  </si>
  <si>
    <t>HRD-1641-8TB</t>
  </si>
  <si>
    <t>Wisenet HD+ DVR, 8TB ,AHD, TVI, CVI, CVBS DVR 16CH, 4MP AHD 240 fps / 1080p 480 fps recording, 64Mbps throughput, 2 internal HDD, 1 e-SATA, 4CH audio input/ 1CH audio output, coaxial control, HDMI/VGA video output, 1 X spot monitor output, TVI and CVI max 2MP, iOS &amp; Android</t>
  </si>
  <si>
    <t>HRD-1641-10TB</t>
  </si>
  <si>
    <t>Wisenet HD+ DVR, 10TB ,AHD, TVI, CVI, CVBS DVR 16CH, 4MP AHD 240 fps / 1080p 480 fps recording, 64Mbps throughput, 2 internal HDD, 1 e-SATA, 4CH audio input/ 1CH audio output, coaxial control, HDMI/VGA video output, 1 X spot monitor output, TVI and CVI max 2MP, iOS &amp; Android</t>
  </si>
  <si>
    <t>HRD-1641-12TB</t>
  </si>
  <si>
    <t>Wisenet HD+ DVR, 12TB ,AHD, TVI, CVI, CVBS DVR 16CH, 4MP AHD 240 fps / 1080p 480 fps recording, 64Mbps throughput, 2 internal HDD, 1 e-SATA, 4CH audio input/ 1CH audio output, coaxial control, HDMI/VGA video output, 1 X spot monitor output, TVI and CVI max 2MP, iOS &amp; Android</t>
  </si>
  <si>
    <t>HRD-841</t>
  </si>
  <si>
    <t>8CH AHD, TVI, CVI, CVBS Recorder</t>
  </si>
  <si>
    <t>Wisenet HD+ DVR, no HDD, AHD, TVI, CVI, CVBS DVR 8CH, 4MP AHD 120 fps / 1080p 240 fps recording, 64Mbps throughput, 2 internal HDD, 1 e-SATA, 4CH audio input/ 1CH audio output, coaxial control, HDMI/VGA video output, 1 X spot monitor output, TVI and CVI max 2MP, iOS &amp; Android</t>
  </si>
  <si>
    <t>HRD-841-1TB</t>
  </si>
  <si>
    <t>Wisenet HD+ DVR, 1TB, AHD, TVI, CVI, CVBS DVR 8CH, 4MP AHD 120 fps / 1080p 240 fps recording, 64Mbps throughput, 2 internal HDD, 1 e-SATA, 4CH audio input/ 1CH audio output, coaxial control, HDMI/VGA video output, 1 X spot monitor output, TVI and CVI max 2MP, iOS &amp; Android</t>
  </si>
  <si>
    <t>HRD-841-2TB</t>
  </si>
  <si>
    <t>Wisenet HD+ DVR, 2TB, AHD, TVI, CVI, CVBS DVR 8CH, 4MP AHD 120 fps / 1080p 240 fps recording, 64Mbps throughput, 2 internal HDD, 1 e-SATA, 4CH audio input/ 1CH audio output, coaxial control, HDMI/VGA video output, 1 X spot monitor output, TVI and CVI max 2MP, iOS &amp; Android</t>
  </si>
  <si>
    <t>HRD-841-4TB</t>
  </si>
  <si>
    <t>Wisenet HD+ DVR, 4TB, AHD, TVI, CVI, CVBS DVR 8CH, 4MP AHD 120 fps / 1080p 240 fps recording, 64Mbps throughput, 2 internal HDD, 1 e-SATA, 4CH audio input/ 1CH audio output, coaxial control, HDMI/VGA video output, 1 X spot monitor output, TVI and CVI max 2MP, iOS &amp; Android</t>
  </si>
  <si>
    <t>HRD-841-6TB</t>
  </si>
  <si>
    <t>Wisenet HD+ DVR, 6TB, AHD, TVI, CVI, CVBS DVR 8CH, 4MP AHD 120 fps / 1080p 240 fps recording, 64Mbps throughput, 2 internal HDD, 1 e-SATA, 4CH audio input/ 1CH audio output, coaxial control, HDMI/VGA video output, 1 X spot monitor output, TVI and CVI max 2MP, iOS &amp; Android</t>
  </si>
  <si>
    <t>HRD-841-8TB</t>
  </si>
  <si>
    <t>Wisenet HD+ DVR, 8TB, AHD, TVI, CVI, CVBS DVR 8CH, 4MP AHD 120 fps / 1080p 240 fps recording, 64Mbps throughput, 2 internal HDD, 1 e-SATA, 4CH audio input/ 1CH audio output, coaxial control, HDMI/VGA video output, 1 X spot monitor output, TVI and CVI max 2MP, iOS &amp; Android</t>
  </si>
  <si>
    <t>HRD-841-10TB</t>
  </si>
  <si>
    <t>Wisenet HD+ DVR, 10TB, AHD, TVI, CVI, CVBS DVR 8CH, 4MP AHD 120 fps / 1080p 240 fps recording, 64Mbps throughput, 2 internal HDD, 1 e-SATA, 4CH audio input/ 1CH audio output, coaxial control, HDMI/VGA video output, 1 X spot monitor output, TVI and CVI max 2MP, iOS &amp; Android</t>
  </si>
  <si>
    <t>HRD-841-12TB</t>
  </si>
  <si>
    <t>Wisenet HD+ DVR, 12TB, AHD, TVI, CVI, CVBS DVR 8CH, 4MP AHD 120 fps / 1080p 240 fps recording, 64Mbps throughput, 2 internal HDD, 1 e-SATA, 4CH audio input/ 1CH audio output, coaxial control, HDMI/VGA video output, 1 X spot monitor output, TVI and CVI max 2MP, iOS &amp; Android</t>
  </si>
  <si>
    <t>TNU-6320</t>
  </si>
  <si>
    <t>Network PTZ camera, 2MP, Full HD(1080p) 60fps, H.264/MJPEG, Optical Zoom Lens 32x (4.44-142.6mm), 120dB WDR, true D/N, HLC, analytics, pan 360˚ endless, tilt -90˚ ~ 40˚, SD/SDHC/SDXC, 24VAC, IP66, IK10, Heater on -58°F 24VAC or -22°F
Optional IR illuminators: SPI-50</t>
  </si>
  <si>
    <t>XRN-2011</t>
  </si>
  <si>
    <t>4K NVR,  No HDD,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t>
  </si>
  <si>
    <t>4K NVR,  No HDD,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QR Code</t>
  </si>
  <si>
    <t>XRN-2011-8TB</t>
  </si>
  <si>
    <t>4K NVR, 8TB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2TB X4  (recording storage 6TB)</t>
  </si>
  <si>
    <t>4K NVR, 8TB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2TB X4  (recording storage 6TB), , QR Code</t>
  </si>
  <si>
    <t>XRN-2011-16TB</t>
  </si>
  <si>
    <t>4K NVR, 16TB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4TBX4 (recording storage 12TB)</t>
  </si>
  <si>
    <t>4K NVR, 16TB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4TBX4 (recording storage 12TB), , QR Code</t>
  </si>
  <si>
    <t>XRN-2011-24TB</t>
  </si>
  <si>
    <t>4K NVR, 24TB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6TB X4 (recording storage 18TB)</t>
  </si>
  <si>
    <t>4K NVR, 24TB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6TB X4 (recording storage 18TB), , QR Code</t>
  </si>
  <si>
    <t>XRN-2011-32TB</t>
  </si>
  <si>
    <t>4K NVR, 32TB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8TB X4 (recording storage 24TB)</t>
  </si>
  <si>
    <t>4K NVR, 32TB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8TB X4 (recording storage 24TB), , QR Code</t>
  </si>
  <si>
    <t>XRN-2011-48TB</t>
  </si>
  <si>
    <t>4K NVR, 48TB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6TB X8  (recording storage 36TB)</t>
  </si>
  <si>
    <t>4K NVR, 48TB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6TB X8  (recording storage 36TB), , QR Code</t>
  </si>
  <si>
    <t>XRN-2011-64TB</t>
  </si>
  <si>
    <t>4K NVR, 64TB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8TB X8  (recording storage 48TB)</t>
  </si>
  <si>
    <t>4K NVR, 64TB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8TB X8  (recording storage 48TB), , QR Code</t>
  </si>
  <si>
    <t>QRN-810</t>
  </si>
  <si>
    <t>4K NVR, no HDD, supports: 8 channels, H.265/H.264/MJPEG, ARB (Automatic Recovery Backup), 1 fixed internal SATA HDDs (6TB max), WiseStream technology, max. resolution of 8MP recording/display and fisheye dewarping on web and CMS.</t>
  </si>
  <si>
    <t>QRN-810-2TB</t>
  </si>
  <si>
    <t>4K NVR, 2TB RAW, supports: 8 channels, H.265/H.264/MJPEG, ARB (Automatic Recovery Backup), 1 fixed internal SATA HDDs (6TB max), WiseStream technology, max. resolution of 8MP recording/display and fisheye dewarping on web and CMS.</t>
  </si>
  <si>
    <t>QRN-810-4TB</t>
  </si>
  <si>
    <t>4K NVR, 4TB RAW, supports: 8 channels, H.265/H.264/MJPEG, ARB (Automatic Recovery Backup), 1 fixed internal SATA HDDs (6TB max), WiseStream technology, max. resolution of 8MP recording/display and fisheye dewarping on web and CMS.</t>
  </si>
  <si>
    <t>QRN-810-6TB</t>
  </si>
  <si>
    <t>4K NVR, 6TB RAW, supports: 8 channels, H.265/H.264/MJPEG, ARB (Automatic Recovery Backup), 1 fixed internal SATA HDDs (6TB max), WiseStream technology, max. resolution of 8MP recording/display and fisheye dewarping on web and CMS.</t>
  </si>
  <si>
    <t>PNF-9010RVM</t>
  </si>
  <si>
    <t>9MP, 4K IR Mobile Vandal fisheye</t>
  </si>
  <si>
    <r>
      <t xml:space="preserve">Network IR vandal Mobile fisheye dome camera, 9MP, triple codec H.265/H.264/MJPEG with WiseStream technology, 120dB  WDR, simple focus, defocus detection, PTZ hand over, built-in video analytics, business analytics (heatmap and people counting), For Mobile Application (M12 Connector) </t>
    </r>
    <r>
      <rPr>
        <sz val="12"/>
        <color indexed="10"/>
        <rFont val="Arial"/>
        <family val="2"/>
      </rPr>
      <t xml:space="preserve">RJ45 to M12 adapter is </t>
    </r>
    <r>
      <rPr>
        <b/>
        <sz val="12"/>
        <color indexed="10"/>
        <rFont val="Arial"/>
        <family val="2"/>
      </rPr>
      <t>NOT</t>
    </r>
    <r>
      <rPr>
        <sz val="12"/>
        <color indexed="10"/>
        <rFont val="Arial"/>
        <family val="2"/>
      </rPr>
      <t xml:space="preserve"> included</t>
    </r>
    <r>
      <rPr>
        <sz val="12"/>
        <color indexed="8"/>
        <rFont val="Arial"/>
        <family val="2"/>
      </rPr>
      <t>, IP66/IK10, -40°C ~ +55°C (-40°F ~ +131°F)</t>
    </r>
  </si>
  <si>
    <t>QRN-410</t>
  </si>
  <si>
    <t>4K NVR, no HDD, supports: 4 channels, H.265/H.264/MJPEG, ARB (Automatic Recovery Backup), 1 fixed internal SATA HDDs (6TB max), WiseStream technology, max. resolution of 8MP recording/display and fisheye dewarping on web and CMS.</t>
  </si>
  <si>
    <t>QRN-410-1TB</t>
  </si>
  <si>
    <t>4K NVR, 1TB RAW, supports: 4 channels, H.265/H.264/MJPEG, ARB (Automatic Recovery Backup), 1 fixed internal SATA HDDs (6TB max), WiseStream technology, max. resolution of 8MP recording/display and fisheye dewarping on web and CMS.</t>
  </si>
  <si>
    <t>QRN-410-2TB</t>
  </si>
  <si>
    <t>4K NVR, 2TB RAW, supports: 4 channels, H.265/H.264/MJPEG, ARB (Automatic Recovery Backup), 1 fixed internal SATA HDDs (6TB max), WiseStream technology, max. resolution of 8MP recording/display and fisheye dewarping on web and CMS.</t>
  </si>
  <si>
    <t>QRN-410-4TB</t>
  </si>
  <si>
    <t>4K NVR, 4TB RAW, supports: 4 channels, H.265/H.264/MJPEG, ARB (Automatic Recovery Backup), 1 fixed internal SATA HDDs (6TB max), WiseStream technology, max. resolution of 8MP recording/display and fisheye dewarping on web and CMS.</t>
  </si>
  <si>
    <t>QRN-410-6TB</t>
  </si>
  <si>
    <t>4K NVR, 6TB RAW, supports: 4 channels, H.265/H.264/MJPEG, ARB (Automatic Recovery Backup), 1 fixed internal SATA HDDs (6TB max), WiseStream technology, max. resolution of 8MP recording/display and fisheye dewarping on web and CMS.</t>
  </si>
  <si>
    <t>SCV-6023R</t>
  </si>
  <si>
    <t>Wisenet HD+ 2MP, Full HD(1080p) 30fps IR vandal dome camera, 1/2.9" 2M CMOS, 4mm Fixed Focal lens, 60dB DWDR, Coaxial Control, true D/N, 12VDC Only, IR distance 65.62 feet, IP66 IK10</t>
  </si>
  <si>
    <t>SCV-6085R (not direct replacement)</t>
  </si>
  <si>
    <t>SNB-6011B-15</t>
  </si>
  <si>
    <t>2MP Covert Camera</t>
    <phoneticPr fontId="0" type="noConversion"/>
  </si>
  <si>
    <t>Wisenet III Network Covert camera, 2MP, Full HD(1080p) 30fps, H.264/MJPEG, f2.4mm Fixed Lens, 134° Horizontal View Angle, 120dB WDR, Electrical D/N, Analog BNC Output, Micro SD/SDHC, Bi-Directional Audio, 12VDC/PoE, +14°F ~ 131°F , Analytics, 1.5 Meter Cable Length</t>
  </si>
  <si>
    <t>XNB-6001 + SLA-T2480</t>
  </si>
  <si>
    <t>Wisenet X powered by Wisenet 5 covert camera body, 2MP, full HD(1080p) 60fps, triple codec H.265/H.264/MJPEG with WiseStream II technology, 120dB WDR, micro SD/SDHC/SDXC, USB port for easy installation, advanced video analytics and sound classification and business analytics, hallway view, HLC, defog detection, DIS, 12VDC/PoE, +14°F ~ 131°F</t>
  </si>
  <si>
    <t>SNB-6011B</t>
  </si>
  <si>
    <t>Wisenet III Network Covert camera, 2MP, Full HD(1080p) 30fps, H.264/MJPEG, f2.4mm Fixed Lens, 134° Horizontal View Angle, 120dB WDR, Electrical D/N, Analog BNC Output, Micro SD/SDHC, Bi-Directional Audio, 12VDC/PoE, +14°F ~ 131°F , Analytics, 8 Meter Cable Length</t>
  </si>
  <si>
    <t>SND-6084R</t>
  </si>
  <si>
    <t>Wisenet III Network IR dome camera, 2MP, Full HD(1080p), Motorized simple focus 2.8x (3-8.5mm), H.264/MJPEG, 120dB WDR, true D/N, SD/SDHC/SDXC, 12VDC/PoE</t>
  </si>
  <si>
    <t>SNV-6084R</t>
  </si>
  <si>
    <t>2MP IR Vandal Dome</t>
    <phoneticPr fontId="0" type="noConversion"/>
  </si>
  <si>
    <t>Wisenet III Network IR vandal dome camera, 2MP, Full HD(1080p), Motorized simple focus Lens 2.8x (3-8.5mm), H.264/MJPEG, 120dB WDR, true D/N, SD/SDHC/SDXC, 12VDC/24VAC/PoE, IP66, IK10, Built-in -40°F 24VAC Heater</t>
  </si>
  <si>
    <t>SND-6084</t>
  </si>
  <si>
    <t>2MP Dome</t>
  </si>
  <si>
    <t>Wisenet III Network dome camera, 2MP, Full HD(1080p), Motorized simple focus 2.8x (3-8.5mm), H.264/MJPEG, 120dB WDR, true D/N, SD/SDHC/SDXC, 12VDC/PoE</t>
  </si>
  <si>
    <t>SND-L6013R</t>
  </si>
  <si>
    <t xml:space="preserve">2MP IR Dome </t>
  </si>
  <si>
    <t>Wisenet Lite Network IR dome camera, 2MP, Full HD(1080p) 30fps, H.264/MJPEG, f3.6mm Fixed Lens, hallway View, 60dB DWDR, true D/N, 3-Axis Gimbal, Micro SD/SDHC</t>
  </si>
  <si>
    <t>SNB-B-6025B</t>
  </si>
  <si>
    <t>SNB-6011B-15 * 1, 2MP Network Covert camera in 1.5Meter Cable Length
SBU-100 * 1 or SBU-200*1, ATM Bracket Mount (Aluminum Frame)</t>
  </si>
  <si>
    <t>SNP-6320H</t>
  </si>
  <si>
    <t>Network PTZ camera, 2MP, Full HD(1080p) 60fps, H.264/MJPEG, Optical Zoom Lens 32x (4.44-142.6mm), 120dB WDR, true D/N, HLC, auto tracking, 700°/sec Pan, SD/SDHC/SDXC, 24VAC/PoE+, IP66, IK10, Heater on -58°F 24VAC or -22°F PoE+, Analytics</t>
  </si>
  <si>
    <t>HCV-7010R</t>
  </si>
  <si>
    <r>
      <t xml:space="preserve">Wisenet HD+ 4MP IR outdoor dome camera, AHD or CVBS formats are available, 2.8 mm fixed lens, true D/N, 12VDC, IR distance 65 feet, IP66/IK10. </t>
    </r>
    <r>
      <rPr>
        <sz val="12"/>
        <color indexed="10"/>
        <rFont val="Arial"/>
        <family val="2"/>
      </rPr>
      <t>Not compatible with new Pentabrid recorders (HRX-xxxx)</t>
    </r>
  </si>
  <si>
    <t>XRN-2010</t>
  </si>
  <si>
    <t>4K NVR, 2TB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</si>
  <si>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XRN-2010-2TB</t>
  </si>
  <si>
    <t>XRN-2010-4TB</t>
  </si>
  <si>
    <t>4K NVR, 4TB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</si>
  <si>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XRN-2010-6TB</t>
  </si>
  <si>
    <t>4K NVR, 6TB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</si>
  <si>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XRN-2010-8TB</t>
  </si>
  <si>
    <t>4K NVR, 8TB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</si>
  <si>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XRN-2010-12TB</t>
  </si>
  <si>
    <t>4K NVR, 12TB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</si>
  <si>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XRN-2010-16TB</t>
  </si>
  <si>
    <t>4K NVR, 16TB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</si>
  <si>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XRN-2010-20TB</t>
  </si>
  <si>
    <t>4K NVR, 20TB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</si>
  <si>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XRN-2010-24TB</t>
  </si>
  <si>
    <t>4K NVR, 24TB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</si>
  <si>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XRN-2010-30TB</t>
  </si>
  <si>
    <t>4K NVR, 30TB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</si>
  <si>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XRN-2010-36TB</t>
  </si>
  <si>
    <t>4K NVR, 36TB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</si>
  <si>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XRN-2010-48TB</t>
  </si>
  <si>
    <t>4K NVR, 48TB RAW, that supports: up to 32 channels, H.265/H.264/MJPEG, ARB (Automatic Recovery Backup) &amp; Failover (N+1), 8 fixed internal SATA HDDs (with a maximum internal storage capacity of 48TB), e-SATA/iSCSI storage, WiseStream compression technology, dual monitor video out, maximum  camera resolution of 12MP recording/display and fisheye dewarping on WEB and CMS.</t>
  </si>
  <si>
    <t>XRN-1610</t>
  </si>
  <si>
    <t>4K NVR, no HDD, supports: 16 channels, H.265/H.264/MJPEG, ARB (Automatic Recovery Backup), 8 fixed internal SATA HDDs (48TB max), e-SATA/iSCSI storage, WiseStream technology, dual monitor out, max. resolution of 12MP recording/display and fisheye dewarping on web and CMS.</t>
  </si>
  <si>
    <t>XRN-1610-2TB</t>
  </si>
  <si>
    <t>4K NVR, 2TB RAW, supports: 16 channels, H.265/H.264/MJPEG, ARB (Automatic Recovery Backup), 8 fixed internal SATA HDDs (48TB max), e-SATA/iSCSI storage, WiseStream technology, dual monitor out, max. resolution of 12MP recording/display and fisheye dewarping on web and CMS.</t>
  </si>
  <si>
    <t>XRN-1610-4TB</t>
  </si>
  <si>
    <t>4K NVR, 4TB RAW, supports: 16 channels, H.265/H.264/MJPEG, ARB (Automatic Recovery Backup), 8 fixed internal SATA HDDs (48TB max), e-SATA/iSCSI storage, WiseStream technology, dual monitor out, max. resolution of 12MP recording/display and fisheye dewarping on web and CMS.</t>
  </si>
  <si>
    <t>XRN-1610-8TB</t>
  </si>
  <si>
    <t>4K NVR, 8TB RAW, supports: 16 channels, H.265/H.264/MJPEG, ARB (Automatic Recovery Backup), 8 fixed internal SATA HDDs (48TB max), e-SATA/iSCSI storage, WiseStream technology, dual monitor out, max. resolution of 12MP recording/display and fisheye dewarping on web and CMS.</t>
  </si>
  <si>
    <t>XRN-1610-12TB</t>
  </si>
  <si>
    <t>4K NVR, 12TB RAW, supports: 16 channels, H.265/H.264/MJPEG, ARB (Automatic Recovery Backup), 8 fixed internal SATA HDDs (48TB max), e-SATA/iSCSI storage, WiseStream technology, dual monitor out, max. resolution of 12MP recording/display and fisheye dewarping on web and CMS.</t>
  </si>
  <si>
    <t>XRN-1610-16TB</t>
  </si>
  <si>
    <t>4K NVR, 16TB RAW, supports: 16 channels, H.265/H.264/MJPEG, ARB (Automatic Recovery Backup), 8 fixed internal SATA HDDs (48TB max), e-SATA/iSCSI storage, WiseStream technology, dual monitor out, max. resolution of 12MP recording/display and fisheye dewarping on web and CMS.</t>
  </si>
  <si>
    <t>XRN-1610-24TB</t>
  </si>
  <si>
    <t>4K NVR, 24TB RAW, supports: 16 channels, H.265/H.264/MJPEG, ARB (Automatic Recovery Backup), 8 fixed internal SATA HDDs (48TB max), e-SATA/iSCSI storage, WiseStream technology, dual monitor out, max. resolution of 12MP recording/display and fisheye dewarping on web and CMS.</t>
  </si>
  <si>
    <t>XRN-1610-30TB</t>
  </si>
  <si>
    <t>4K NVR, 30TB RAW, supports: 16 channels, H.265/H.264/MJPEG, ARB (Automatic Recovery Backup), 8 fixed internal SATA HDDs (48TB max), e-SATA/iSCSI storage, WiseStream technology, dual monitor out, max. resolution of 12MP recording/display and fisheye dewarping on web and CMS.</t>
  </si>
  <si>
    <t>XRN-1610-36TB</t>
  </si>
  <si>
    <t>4K NVR, 36TB RAW, supports: 16 channels, H.265/H.264/MJPEG, ARB (Automatic Recovery Backup), 8 fixed internal SATA HDDs (48TB max), e-SATA/iSCSI storage, WiseStream technology, dual monitor out, max. resolution of 12MP recording/display and fisheye dewarping on web and CMS.</t>
  </si>
  <si>
    <t>XRN-1610-48TB</t>
  </si>
  <si>
    <t>4K NVR, 48TB RAW, supports: 16 channels, H.265/H.264/MJPEG, ARB (Automatic Recovery Backup), 8 fixed internal SATA HDDs (48TB max), e-SATA/iSCSI storage, WiseStream technology, dual monitor out, max. resolution of 12MP recording/display and fisheye dewarping on web and CMS.</t>
  </si>
  <si>
    <t>LNO-6031R</t>
  </si>
  <si>
    <r>
      <t>2MP IR Bullet</t>
    </r>
    <r>
      <rPr>
        <sz val="17"/>
        <color indexed="8"/>
        <rFont val="Calibri"/>
        <family val="2"/>
      </rPr>
      <t>​</t>
    </r>
  </si>
  <si>
    <t>L series outdoor bullet camera, 2MP @ 30fps,6mm fixed focal lens (51°), Double codec H.264/MJPEG, Wisestream II, 120dB WDR, IR LEDs, hallway view, SD card, IP66, PoE</t>
  </si>
  <si>
    <r>
      <t>L series outdoor bullet camera, 2MP @ 30fps,6mm fixed focal lens (51°), Double codec H.264/MJPEG, Wisestream II, 120dB WDR, IR LEDs, hallway view, SD card, IP66, PoE, White</t>
    </r>
    <r>
      <rPr>
        <sz val="14"/>
        <color indexed="8"/>
        <rFont val="Calibri"/>
        <family val="2"/>
      </rPr>
      <t>​</t>
    </r>
  </si>
  <si>
    <t>LNV-6031R</t>
  </si>
  <si>
    <r>
      <t>2MP IR Vandal Dome</t>
    </r>
    <r>
      <rPr>
        <sz val="17"/>
        <color indexed="8"/>
        <rFont val="Calibri"/>
        <family val="2"/>
      </rPr>
      <t>​</t>
    </r>
  </si>
  <si>
    <t>L series outdoor vandal dome camera, 2MP @ 30fps,6mm fixed focal lens (51°), Double codec H.264/MJPEG, Wisestream II, 120dB WDR, IR LEDs, hallway view, SD card, IP66, IK10, PoE</t>
  </si>
  <si>
    <r>
      <t>L series outdoor vandal dome camera, 2MP @ 30fps,6mm fixed focal lens (51°), Double codec H.264/MJPEG, Wisestream II, 120dB WDR, IR LEDs, hallway view, SD card, IP66, IK10, PoE, White</t>
    </r>
    <r>
      <rPr>
        <sz val="14"/>
        <color indexed="8"/>
        <rFont val="Calibri"/>
        <family val="2"/>
      </rPr>
      <t>​</t>
    </r>
  </si>
  <si>
    <t>QND-6070R</t>
  </si>
  <si>
    <r>
      <t>2MP IR Dome</t>
    </r>
    <r>
      <rPr>
        <sz val="17"/>
        <color indexed="8"/>
        <rFont val="Calibri"/>
        <family val="2"/>
      </rPr>
      <t>​</t>
    </r>
  </si>
  <si>
    <t xml:space="preserve">Wisenet Q network indoor dome camera, 2MP @30fps, vari-focal lens 4.3x (2.8 ~ 12.0mm) (103.8°~32.4°), triple codec H.265/H.264/MJPEG with Wisestream, 120dB WDR,  IR LEDs range 65', defocus detection, hallway View, one way audio and SD card, PoE/12VDC, </t>
  </si>
  <si>
    <r>
      <t>Wisenet Q network indoor dome camera, 2MP @ 30fps, motorized vari-focal lens 3.1x (3.2 ~ 10.0mm) (109°~33°), triple codec H.265/H.264/MJPEG with Wisestream II, 120dB WDR, IR LEDs range 98', defocus detection, hallway View, one way audio and SD card, video analytics, CVBS, open platform, PoE/12VDC, white color</t>
    </r>
    <r>
      <rPr>
        <sz val="14"/>
        <color indexed="8"/>
        <rFont val="Calibri"/>
        <family val="2"/>
      </rPr>
      <t>​</t>
    </r>
  </si>
  <si>
    <t>QNV-6030R</t>
  </si>
  <si>
    <t xml:space="preserve">Wisenet Q network outdoor vandal dome camera, 2MP @30fps, 6mm fixed focal lens (52.54°), triple codec H.265/H.264/MJPEG with Wisestream, 120dB WDR,  IR LEDs range 98', defocus detection, hallway View, one way audio and SD card. IP66, IK10, PoE/12VDC, </t>
  </si>
  <si>
    <r>
      <t>Wisenet Q network outdoor vandal dome camera, 2MP @ 30fps, 6.0mm fixed focal lens (52°), triple codec H.265/H.264/MJPEG with Wisestream II, 120dB WDR, IR LEDs range 98', defocus detection, hallway View, one way audio and SD card, video analytics, CVBS, open platform, IP66, IK10, PoE/12VDC, white color</t>
    </r>
    <r>
      <rPr>
        <sz val="14"/>
        <color indexed="8"/>
        <rFont val="Calibri"/>
        <family val="2"/>
      </rPr>
      <t>​</t>
    </r>
  </si>
  <si>
    <t>SNV-7084</t>
  </si>
  <si>
    <r>
      <t>3MP Vandal Dome</t>
    </r>
    <r>
      <rPr>
        <sz val="17"/>
        <color indexed="8"/>
        <rFont val="Calibri"/>
        <family val="2"/>
      </rPr>
      <t>​</t>
    </r>
  </si>
  <si>
    <t>Wisenet III Network vandal dome camera, 3MP 30fps, Full HD(1080p) @ 60fps, P-Iris Motorized simple focus Lens 2.8x (3-8.5mm), H.264/MJPEG, 120dB WDR, true D/N, SD/SDHC/SDXC, 12VDC/24VAC/PoE, IP66, IK10, Built-in -40°F</t>
  </si>
  <si>
    <r>
      <t>Wisenet III Network vandal dome camera, 3MP 30fps, Full HD(1080p) @ 60fps, P-Iris Motorized simple focus Lens 2.8x (3-8.5mm), H.264/MJPEG, 120dB WDR, true D/N, SD/SDHC/SDXC, 12VDC/24VAC/PoE, IP66, IK10, Built-in -40°F</t>
    </r>
    <r>
      <rPr>
        <sz val="12"/>
        <color indexed="8"/>
        <rFont val="Calibri"/>
        <family val="2"/>
      </rPr>
      <t>​</t>
    </r>
  </si>
  <si>
    <t>QNE-6080RVW</t>
  </si>
  <si>
    <r>
      <t>2MP Flateye Camera</t>
    </r>
    <r>
      <rPr>
        <sz val="17"/>
        <color indexed="8"/>
        <rFont val="Calibri"/>
        <family val="2"/>
      </rPr>
      <t>​</t>
    </r>
  </si>
  <si>
    <r>
      <t xml:space="preserve">Wisenet Q network outdoor vandal flateye camera, 2MP @30fps, motorized vari-focal lens 3.1x (3.2 ~ 10.0mm) (104.2°~31.2°), triple codec H.265/H.264/MJPEG with Wisestream, 120dB WDR, IR LEDs range 98', defocus detection, hallway View, one way audio and SD card. IP66, IK10, PoE/12VDC, </t>
    </r>
    <r>
      <rPr>
        <b/>
        <sz val="12"/>
        <color indexed="10"/>
        <rFont val="Arial"/>
        <family val="2"/>
      </rPr>
      <t>white color</t>
    </r>
  </si>
  <si>
    <r>
      <t>Wisenet Q network outdoor vandal flateye camera, 4MP @20fps, motorized vari-focal lens 3.1x (3.2 ~ 10.0mm) (100.0°~30.5°), triple codec H.265/H.264/MJPEG with Wisestream, 120dB WDR, IR LEDs range 98', defocus detection, hallway View, one way audio and SD card. IP66, IK10, PoE/12VDC, white color</t>
    </r>
    <r>
      <rPr>
        <sz val="12"/>
        <color indexed="8"/>
        <rFont val="Calibri"/>
        <family val="2"/>
      </rPr>
      <t>​</t>
    </r>
  </si>
  <si>
    <t>SNV-6013</t>
  </si>
  <si>
    <r>
      <t>2MP Compact Vandal Dome</t>
    </r>
    <r>
      <rPr>
        <sz val="17"/>
        <color indexed="8"/>
        <rFont val="Calibri"/>
        <family val="2"/>
      </rPr>
      <t>​</t>
    </r>
  </si>
  <si>
    <t>Wisenet III Network Compact dome camera, 2MP 1080p HD vandal-Resistant, f2.8mm Fixed Lens 112° Wide View Angle,  60fps@1080p Full HD, WDR (120dB), Electrical D/N, SD/SDHC/SDXC memory slot, IP66, IK10, PoE. Optional f2.1mm 145° Horizontal View Angle Lens</t>
  </si>
  <si>
    <r>
      <t>Wisenet X powered by Wisenet 5 network outdoor compact vandal dome camera, 2MP, Full HD(1080p) @60fps, 2.8mm fixed lens (112°), triple codec H.265/H.264/MJPEG with WiseStream II technology, 150dB WDR, USB port for easy installation, advanced video analytics and business analytics, single SD card, hallway view, HLC, defog detection, DIS, PoE, IP66,Nema 4X, IK10</t>
    </r>
    <r>
      <rPr>
        <sz val="12"/>
        <color indexed="8"/>
        <rFont val="Calibri"/>
        <family val="2"/>
      </rPr>
      <t>​</t>
    </r>
  </si>
  <si>
    <t>SNV-L6013R</t>
  </si>
  <si>
    <t>Wisenet Lite Network IR vandal dome camera, 2MP, Full HD(1080p) 30fps, H.264/MJPEG, Fixed focal Lens 3.6mm, hallway View, 60dB DWDR, true D/N, Micro SD/SDHC, IP66, IK10, -22F  IR, IK10, IP66.</t>
  </si>
  <si>
    <r>
      <t>Wisenet Q network outdoor vandal dome camera, 2MP @ 30fps, 3.6mm fixed focal lens (94.8°), triple codec H.265/H.264/MJPEG with Wisestream II, 120dB WDR, IR LEDs range 49', defocus detection, hallway View, one way audio and SD card, video analytics, CVBS, open platform, IP66, IK10, PoE</t>
    </r>
    <r>
      <rPr>
        <sz val="12"/>
        <color indexed="8"/>
        <rFont val="Calibri"/>
        <family val="2"/>
      </rPr>
      <t>​</t>
    </r>
  </si>
  <si>
    <t>SNO-L6083R</t>
  </si>
  <si>
    <r>
      <t>2MP IR Bullet </t>
    </r>
    <r>
      <rPr>
        <sz val="17"/>
        <color indexed="8"/>
        <rFont val="Calibri"/>
        <family val="2"/>
      </rPr>
      <t>​</t>
    </r>
  </si>
  <si>
    <t>Wisenet Lite Network IR Bullet camera, 2MP, Full HD(1080p) 30fps, H.264/MJPEG, Vari-Focal 4.3x (2.8-12mm) Lens, hallway View, 60dB DWDR, true D/N, Micro SD/SDHC, IP66, IK10, -22F</t>
  </si>
  <si>
    <r>
      <t>L series outdoor bullet camera, 2MP @ 30fps, vari-focal lens 3.1x (3.2 ~ 10mm) (101.6° ~31.3°), Double codec H.264/MJPEG, Wisestream II, 120dB WDR, IR LEDs, hallway view, SD card, IP66, PoE, White</t>
    </r>
    <r>
      <rPr>
        <sz val="12"/>
        <color indexed="8"/>
        <rFont val="Calibri"/>
        <family val="2"/>
      </rPr>
      <t>​</t>
    </r>
  </si>
  <si>
    <t>SND-5084</t>
  </si>
  <si>
    <r>
      <t>1.3MP Dome</t>
    </r>
    <r>
      <rPr>
        <sz val="17"/>
        <color indexed="8"/>
        <rFont val="Calibri"/>
        <family val="2"/>
      </rPr>
      <t>​</t>
    </r>
  </si>
  <si>
    <t>Wisenet III Network dome camera, 1.3MP, HD(720p), Motorized simple focus 2.8x (3-8.5mm), H.264/MJPEG, 130dB WDR, true D/N, SD/SDHC/SDXC, 12VDC/PoE</t>
  </si>
  <si>
    <r>
      <t>Wisenet X powered by Wisenet 5 network indoor vandal dome camera, 2MP, Full HD(1080p) @60fps, motorized vari-focal lens 4.3x (2.8~12mm) (119.5°~27.9°), triple codec H.265/H.264/MJPEG with WiseStream II technology, 150dB WDR, USB port for easy installation, advanced video analytics and sound classification, true D/N, dual SD card, hallway view, HLC, defog detection, DIS, 12VDC/PoE, IK08</t>
    </r>
    <r>
      <rPr>
        <sz val="12"/>
        <color indexed="8"/>
        <rFont val="Calibri"/>
        <family val="2"/>
      </rPr>
      <t>​</t>
    </r>
  </si>
  <si>
    <t>SNP-L5233</t>
  </si>
  <si>
    <r>
      <t>1.3MP 23X PTZ</t>
    </r>
    <r>
      <rPr>
        <sz val="17"/>
        <color indexed="8"/>
        <rFont val="Calibri"/>
        <family val="2"/>
      </rPr>
      <t>​</t>
    </r>
  </si>
  <si>
    <t>Wisenet Lite Network PTZ camera, 1.3MP, HD(720p) 30fps, H.264/MJPEG, Optical Zoom Lens 23x (4.44-102.1mm), 100dB WDR, true D/N, 500°/sec Pan, SD/SDHC/SDXC, 24VAC/PoE+, Analytics</t>
  </si>
  <si>
    <r>
      <t>Wisenet Q network indoor PTZ camera, 2MP, Full HD(1080p) 30fps, H.265/H.264/MJPEG, Optical Zoom Lens 23x (4.44-102.1mm), 120dB WDR, true D/N, 500°/sec Pan, SD/SDHC/SDXC, 24VAC/PoE+</t>
    </r>
    <r>
      <rPr>
        <sz val="12"/>
        <color indexed="8"/>
        <rFont val="Calibri"/>
        <family val="2"/>
      </rPr>
      <t>​</t>
    </r>
  </si>
  <si>
    <t>SNP-L5233H</t>
  </si>
  <si>
    <t>Wisenet Lite Network PTZ camera, 1.3MP, HD(720p) 30fps, H.264/MJPEG, Optical Zoom Lens 23x (4.44-102.1mm), 100dB WDR, true D/N, 500°/sec Pan, SD/SDHC/SDXC, 24VAC/PoE+, Analytics, IP66, IK10, Heater on -58°F 24VAC, Analytics</t>
  </si>
  <si>
    <r>
      <t>Wisenet Q network outdoor PTZ camera, 2MP, Full HD(1080p) 30fps, H.265/H.264/MJPEG, Optical Zoom Lens 23x (4.44-102.1mm), 120dB WDR, true D/N, 500°/sec Pan, SD/SDHC/SDXC, 24VAC/PoE+, Analytics, IP66, IK10, Heater on -58°F 24VAC</t>
    </r>
    <r>
      <rPr>
        <sz val="12"/>
        <color indexed="8"/>
        <rFont val="Calibri"/>
        <family val="2"/>
      </rPr>
      <t>​</t>
    </r>
  </si>
  <si>
    <t>XRN-3010</t>
  </si>
  <si>
    <r>
      <t>NVR</t>
    </r>
    <r>
      <rPr>
        <sz val="17"/>
        <color indexed="8"/>
        <rFont val="Calibri"/>
        <family val="2"/>
      </rPr>
      <t>​</t>
    </r>
  </si>
  <si>
    <t>4K NVR, 4TB RAW, supports: 64 channels, H.265/H.264/MJPEG, ARB (Automatic Recovery Backup), 8 fixed internal SATA HDDs (64TB max), e-SATA/iSCSI storage, WiseStream technology, dual monitor out, max. resolution of 12MP recording/display and fisheye dewarping on web and CMS.</t>
  </si>
  <si>
    <r>
      <t>4K NVR, No HDD, supports: 64 channels, H.265/H.264/MJPEG, ARB (Automatic Recovery Backup), 8 fixed internal SATA HDDs (64TB max), e-SATA/iSCSI storage, WiseStream technology, dual monitor out, max. resolution of 12MP recording/display and fisheye dewarping on web and CMS, QR code.</t>
    </r>
    <r>
      <rPr>
        <sz val="12"/>
        <color indexed="8"/>
        <rFont val="Calibri"/>
        <family val="2"/>
      </rPr>
      <t>​</t>
    </r>
  </si>
  <si>
    <t>XRN-3010-4TB</t>
  </si>
  <si>
    <t>XRN-3010-8TB</t>
  </si>
  <si>
    <t>4K NVR, 8TB RAW, supports: 64 channels, H.265/H.264/MJPEG, ARB (Automatic Recovery Backup), 8 fixed internal SATA HDDs (64TB max), e-SATA/iSCSI storage, WiseStream technology, dual monitor out, max. resolution of 12MP recording/display and fisheye dewarping on web and CMS.</t>
  </si>
  <si>
    <t>XRN-3010-12TB</t>
  </si>
  <si>
    <t>4K NVR, 12TB RAW, supports: 64 channels, H.265/H.264/MJPEG, ARB (Automatic Recovery Backup), 8 fixed internal SATA HDDs (64TB max), e-SATA/iSCSI storage, WiseStream technology, dual monitor out, max. resolution of 12MP recording/display and fisheye dewarping on web and CMS.</t>
  </si>
  <si>
    <t>XRN-3010-16TB</t>
  </si>
  <si>
    <t>4K NVR, 16TB RAW, supports: 64 channels, H.265/H.264/MJPEG, ARB (Automatic Recovery Backup), 8 fixed internal SATA HDDs (64TB max), e-SATA/iSCSI storage, WiseStream technology, dual monitor out, max. resolution of 12MP recording/display and fisheye dewarping on web and CMS.</t>
  </si>
  <si>
    <t>XRN-3010-20TB</t>
  </si>
  <si>
    <t>4K NVR, 20TB RAW, supports: 64 channels, H.265/H.264/MJPEG, ARB (Automatic Recovery Backup), 8 fixed internal SATA HDDs (64TB max), e-SATA/iSCSI storage, WiseStream technology, dual monitor out, max. resolution of 12MP recording/display and fisheye dewarping on web and CMS.</t>
  </si>
  <si>
    <t>XRN-3010-24TB</t>
  </si>
  <si>
    <t>4K NVR, 24TB RAW, supports: 64 channels, H.265/H.264/MJPEG, ARB (Automatic Recovery Backup), 8 fixed internal SATA HDDs (64TB max), e-SATA/iSCSI storage, WiseStream technology, dual monitor out, max. resolution of 12MP recording/display and fisheye dewarping on web and CMS.</t>
  </si>
  <si>
    <t>XRN-3010-30TB</t>
  </si>
  <si>
    <t>4K NVR, 30TB RAW, supports: 64 channels, H.265/H.264/MJPEG, ARB (Automatic Recovery Backup), 8 fixed internal SATA HDDs (64TB max), e-SATA/iSCSI storage, WiseStream technology, dual monitor out, max. resolution of 12MP recording/display and fisheye dewarping on web and CMS.</t>
  </si>
  <si>
    <t>XRN-3010-36TB</t>
  </si>
  <si>
    <t>4K NVR, 36TB RAW, supports: 64 channels, H.265/H.264/MJPEG, ARB (Automatic Recovery Backup), 8 fixed internal SATA HDDs (64TB max), e-SATA/iSCSI storage, WiseStream technology, dual monitor out, max. resolution of 12MP recording/display and fisheye dewarping on web and CMS.</t>
  </si>
  <si>
    <t>XRN-3010-40TB</t>
  </si>
  <si>
    <t>4K NVR, 40TB RAW, supports: 64 channels, H.265/H.264/MJPEG, ARB (Automatic Recovery Backup), 8 fixed internal SATA HDDs (64TB max), e-SATA/iSCSI storage, WiseStream technology, dual monitor out, max. resolution of 12MP recording/display and fisheye dewarping on web and CMS.</t>
  </si>
  <si>
    <t>XRN-3010-48TB</t>
  </si>
  <si>
    <t>4K NVR, 48TB RAW, supports: 64 channels, H.265/H.264/MJPEG, ARB (Automatic Recovery Backup), 8 fixed internal SATA HDDs (64TB max), e-SATA/iSCSI storage, WiseStream technology, dual monitor out, max. resolution of 12MP recording/display and fisheye dewarping on web and CMS.</t>
  </si>
  <si>
    <t>XRN-3010-64TB</t>
  </si>
  <si>
    <t>4K NVR, 64TB RAW, supports: 64 channels, H.265/H.264/MJPEG, ARB (Automatic Recovery Backup), 8 fixed internal SATA HDDs (64TB max), e-SATA/iSCSI storage, WiseStream technology, dual monitor out, max. resolution of 12MP recording/display and fisheye dewarping on web and CMS.</t>
  </si>
  <si>
    <t>HRD-440</t>
  </si>
  <si>
    <r>
      <t>4CH AHD, TVI, CVI, CVBS Recorder</t>
    </r>
    <r>
      <rPr>
        <sz val="17"/>
        <color indexed="8"/>
        <rFont val="Calibri"/>
        <family val="2"/>
      </rPr>
      <t>​</t>
    </r>
  </si>
  <si>
    <t>Wisenet HD+ DVR, no HDD, AHD, TVI, CVI, CVBS DVR 4CH, 4MP AHD 60 fps / 1080p 120 fps recording, 64Mbps throughput, 1 internal HDD, 1CH audio input/ 1CH audio output, coaxial control, HDMI/VGA video output, 1 X spot monitor output, TVI and CVI max 2MP, iOS &amp; Android</t>
  </si>
  <si>
    <r>
      <t>Wisenet HD+ Pentabrid DVR AHD (up to 8MP), TVI (up to 8MP), CVI (up to 5MP), CVBS and IP (up to 8MP), 4CH analog + 2CH IP and up to 6CH IP, recording 1080p @ 30fps/ channel (frame rate at higher resolutions will vary), triple codec H.265/H.264/MJPEG, 25Mbps throughput on analog and 17mbps throughput on IP cameras), 1 internal HDD, 1CH audio input/ 1CH audio output, 4 alarm input and 1 relay output, coaxial control, HDMI/VGA video output, 1 X spot monitor output, QR code</t>
    </r>
    <r>
      <rPr>
        <sz val="12"/>
        <color indexed="8"/>
        <rFont val="Calibri"/>
        <family val="2"/>
      </rPr>
      <t>​</t>
    </r>
  </si>
  <si>
    <t>HRD-440-1TB</t>
  </si>
  <si>
    <t>4CH AHD, TVI, CVI, CVBS Recorder</t>
  </si>
  <si>
    <t>Wisenet HD+ DVR, 1TB, AHD, TVI, CVI, CVBS DVR 4CH, 4MP AHD 60 fps / 1080p 120 fps recording, 64Mbps throughput, 1 internal HDD, 1CH audio input/ 1CH audio output, coaxial control, HDMI/VGA video output, 1 X spot monitor output, TVI and CVI max 2MP, iOS &amp; Android</t>
  </si>
  <si>
    <t>HRD-440-2TB</t>
  </si>
  <si>
    <t>Wisenet HD+ DVR, 2TB, AHD, TVI, CVI, CVBS DVR 4CH, 4MP AHD 60 fps / 1080p 120 fps recording, 64Mbps throughput, 1 internal HDD, 1CH audio input/ 1CH audio output, coaxial control, HDMI/VGA video output, 1 X spot monitor output, TVI and CVI max 2MP, iOS &amp; Android</t>
  </si>
  <si>
    <t>HRD-440-4TB</t>
  </si>
  <si>
    <t>Wisenet HD+ DVR, 4TB, AHD, TVI, CVI, CVBS DVR 4CH, 4MP AHD 60 fps / 1080p 120 fps recording, 64Mbps throughput, 1 internal HDD, 1CH audio input/ 1CH audio output, coaxial control, HDMI/VGA video output, 1 X spot monitor output, TVI and CVI max 2MP, iOS &amp; Android</t>
  </si>
  <si>
    <t>HRD-440-6TB</t>
  </si>
  <si>
    <t>Wisenet HD+ DVR, 6TB, AHD, TVI, CVI, CVBS DVR 4CH, 4MP AHD 60 fps / 1080p 120 fps recording, 64Mbps throughput, 1 internal HDD, 1CH audio input/ 1CH audio output, coaxial control, HDMI/VGA video output, 1 X spot monitor output, TVI and CVI max 2MP, iOS &amp; Android</t>
  </si>
  <si>
    <t>HCV-7070R</t>
  </si>
  <si>
    <r>
      <t>4MP Wisenet HD+ Outdoor Dome Camera</t>
    </r>
    <r>
      <rPr>
        <sz val="17"/>
        <color indexed="8"/>
        <rFont val="Calibri"/>
        <family val="2"/>
      </rPr>
      <t>​</t>
    </r>
  </si>
  <si>
    <r>
      <t xml:space="preserve">Wisenet HD+ 4MP IR outdoor dome camera, AHD or CVBS formats are available, manual vari-focal Lens (3.1X) (3.2-10mm), true D/N, 24VAC/12VDC, IR distance 98 feet, IP66/IK10. </t>
    </r>
    <r>
      <rPr>
        <sz val="12"/>
        <color indexed="10"/>
        <rFont val="Arial"/>
        <family val="2"/>
      </rPr>
      <t>Not compatible with new Pentabrid recorders (HRX-xxxx)</t>
    </r>
  </si>
  <si>
    <r>
      <t>Wisenet HD+ 4MP IR outdoor dome camera, AHD or CVBS formats are available, manual vari-focal Lens (3.1X) (3.2-10mm), true D/N, 24VAC/12VDC, IR distance 98 feet, IP66/IK10. </t>
    </r>
    <r>
      <rPr>
        <sz val="12"/>
        <color indexed="8"/>
        <rFont val="Calibri"/>
        <family val="2"/>
      </rPr>
      <t>​</t>
    </r>
  </si>
  <si>
    <t>HCV-7030R</t>
  </si>
  <si>
    <r>
      <t xml:space="preserve">Wisenet HD+ 4MP IR outdoor dome camera, AHD or CVBS formats are available, 6.0 mm fixed lens, true D/N, 12VDC, IR distance 98 feet, IP66/IK10. </t>
    </r>
    <r>
      <rPr>
        <sz val="12"/>
        <color indexed="10"/>
        <rFont val="Arial"/>
        <family val="2"/>
      </rPr>
      <t>Not compatible with new Pentabrid recorders (HRX-xxxx)</t>
    </r>
  </si>
  <si>
    <r>
      <t>Wisenet HD+ 4MP IR outdoor dome camera, AHD or CVBS formats are available, 6.0 mm fixed lens, true D/N, 12VDC, IR distance 98 feet, IP66/IK10</t>
    </r>
    <r>
      <rPr>
        <sz val="12"/>
        <color indexed="8"/>
        <rFont val="Calibri"/>
        <family val="2"/>
      </rPr>
      <t>​</t>
    </r>
  </si>
  <si>
    <t>HCO-7030R</t>
  </si>
  <si>
    <r>
      <t>4MP Wisenet HD+ Bullet Camera</t>
    </r>
    <r>
      <rPr>
        <sz val="17"/>
        <color indexed="8"/>
        <rFont val="Calibri"/>
        <family val="2"/>
      </rPr>
      <t>​</t>
    </r>
  </si>
  <si>
    <r>
      <t xml:space="preserve">Wisenet HD+ 4MP IR bullet camera, AHD or CVBS formats are available, 6.0 mm fixed lens, true D/N, 12VDC, IR distance 98 feet, IP66/IK10. </t>
    </r>
    <r>
      <rPr>
        <sz val="12"/>
        <color indexed="10"/>
        <rFont val="Arial"/>
        <family val="2"/>
      </rPr>
      <t>Not compatible with new Pentabrid recorders (HRX-xxxx)</t>
    </r>
  </si>
  <si>
    <r>
      <t>Wisenet HD+ 4MP IR bullet camera, AHD or CVBS formats are available, 6.0 mm fixed lens, true D/N, 12VDC, IR distance 98 feet, IP66/IK10.</t>
    </r>
    <r>
      <rPr>
        <sz val="12"/>
        <color indexed="8"/>
        <rFont val="Calibri"/>
        <family val="2"/>
      </rPr>
      <t>​</t>
    </r>
  </si>
  <si>
    <t>SRD-893-1TB</t>
  </si>
  <si>
    <t>8CH AHD Recorder</t>
  </si>
  <si>
    <t>AHD DVR 8CH, 1TB RAW, Full HD 1080p 240fps recording, 32Mbps throughput, 1 internal HDD, 1CH audio input/ 1CH audio output, coaxial control, HDMI/VGA video output</t>
  </si>
  <si>
    <t>SRD-893-2TB</t>
  </si>
  <si>
    <t>AHD DVR 8CH, 2TB RAW, Full HD 1080p 240fps recording, 32Mbps throughput, 1 internal HDD, 1CH audio input/ 1CH audio output, coaxial control, HDMI/VGA video output</t>
  </si>
  <si>
    <t>SRD-893-4TB</t>
  </si>
  <si>
    <t>AHD DVR 8CH, 4TB RAW, Full HD 1080p 240fps recording, 32Mbps throughput, 1 internal HDD, 1CH audio input/ 1CH audio output, coaxial control, HDMI/VGA video output</t>
  </si>
  <si>
    <t>SRD-893-6TB</t>
  </si>
  <si>
    <t>AHD DVR 8CH, 6TB RAW, Full HD 1080p 240fps recording, 32Mbps throughput, 1 internal HDD, 1CH audio input/ 1CH audio output, coaxial control, HDMI/VGA video output</t>
  </si>
  <si>
    <t>SRD-1684-2TB</t>
  </si>
  <si>
    <t>16CH AHD Recorder</t>
  </si>
  <si>
    <t>AHD DVR 16CH, 2TB RAW, Full HD 1080p 240fps/ HD 720P 480fps recording, 32Mbps throughput, 1 internal HDD, 1CH audio input/ 1CH audio output, coaxial control, HDMI/VGA video output</t>
  </si>
  <si>
    <t>SRD-1684-4TB</t>
  </si>
  <si>
    <t>AHD DVR 16CH, 4TB RAW, Full HD 1080p 240fps/ HD 720P 480fps recording, 32Mbps throughput, 1 internal HDD, 1CH audio input/ 1CH audio output, coaxial control, HDMI/VGA video output</t>
  </si>
  <si>
    <t>SRD-1684-6TB</t>
  </si>
  <si>
    <t>AHD DVR 16CH, 6TB RAW, Full HD 1080p 240fps/ HD 720P 480fps recording, 32Mbps throughput, 1 internal HDD, 1CH audio input/ 1CH audio output, coaxial control, HDMI/VGA video output</t>
  </si>
  <si>
    <t>SRD-1694-2TB</t>
  </si>
  <si>
    <t>AHD DVR 16CH, 2TB RAW, Full HD 1080p 480fps  / HD 720p 480 fps recording, 64Mbps throughput, 8 internal HDD, 16CH audio input/ 1CH audio output, coaxial control, HDMI/VGA video output, 1 X spot monitor output</t>
  </si>
  <si>
    <t>SRD-1694-4TB</t>
  </si>
  <si>
    <t>AHD DVR 16CH, 4TB RAW, Full HD 1080p 480fps  / HD 720p 480 fps recording, 64Mbps throughput, 8 internal HDD, 16CH audio input/ 1CH audio output, coaxial control, HDMI/VGA video output, 1 X spot monitor output</t>
  </si>
  <si>
    <t>SRD-1694-8TB</t>
  </si>
  <si>
    <t>AHD DVR 16CH, 8TB RAW, Full HD 1080p 480fps  / HD 720p 480 fps recording, 64Mbps throughput, 8 internal HDD, 16CH audio input/ 1CH audio output, coaxial control, HDMI/VGA video output, 1 X spot monitor output</t>
  </si>
  <si>
    <t>SRD-1694-12TB</t>
  </si>
  <si>
    <t>AHD DVR 16CH, 12TB RAW, Full HD 1080p 480fps  / HD 720p 480 fps recording, 64Mbps throughput, 8 internal HDD, 16CH audio input/ 1CH audio output, coaxial control, HDMI/VGA video output, 1 X spot monitor output</t>
  </si>
  <si>
    <t>SRD-1694-16TB</t>
  </si>
  <si>
    <t>AHD DVR 16CH, 16TB RAW, Full HD 1080p 480fps  / HD 720p 480 fps recording, 64Mbps throughput, 8 internal HDD, 16CH audio input/ 1CH audio output, coaxial control, HDMI/VGA video output, 1 X spot monitor output</t>
  </si>
  <si>
    <t>SRD-1694-18TB</t>
  </si>
  <si>
    <t>AHD DVR 16CH, 18TB RAW, Full HD 1080p 480fps  / HD 720p 480 fps recording, 64Mbps throughput, 8 internal HDD, 16CH audio input/ 1CH audio output, coaxial control, HDMI/VGA video output, 1 X spot monitor output</t>
  </si>
  <si>
    <t>SRD-1694-20TB</t>
  </si>
  <si>
    <t>AHD DVR 16CH, 20TB RAW, Full HD 1080p 480fps  / HD 720p 480 fps recording, 64Mbps throughput, 8 internal HDD, 16CH audio input/ 1CH audio output, coaxial control, HDMI/VGA video output, 1 X spot monitor output</t>
  </si>
  <si>
    <t>SRD-1694-24TB</t>
  </si>
  <si>
    <t>AHD DVR 16CH, 24TB RAW, Full HD 1080p 480fps  / HD 720p 480 fps recording, 64Mbps throughput, 8 internal HDD, 16CH audio input/ 1CH audio output, coaxial control, HDMI/VGA video output, 1 X spot monitor output</t>
  </si>
  <si>
    <t>SRD-1694-30TB</t>
  </si>
  <si>
    <t>AHD DVR 16CH, 30TB RAW, Full HD 1080p 480fps  / HD 720p 480 fps recording, 64Mbps throughput, 8 internal HDD, 16CH audio input/ 1CH audio output, coaxial control, HDMI/VGA video output, 1 X spot monitor output</t>
  </si>
  <si>
    <t>SRD-1694-36TB</t>
  </si>
  <si>
    <t>AHD DVR 16CH, 36TB RAW, Full HD 1080p 480fps  / HD 720p 480 fps recording, 64Mbps throughput, 8 internal HDD, 16CH audio input/ 1CH audio output, coaxial control, HDMI/VGA video output, 1 X spot monitor output</t>
  </si>
  <si>
    <t>SRD-1694-48TB</t>
  </si>
  <si>
    <t>AHD DVR 16CH, 48TB RAW, Full HD 1080p 480fps  / HD 720p 480 fps recording, 64Mbps throughput, 8 internal HDD, 16CH audio input/ 1CH audio output, coaxial control, HDMI/VGA video output, 1 X spot monitor output</t>
  </si>
  <si>
    <t>HRD-442</t>
  </si>
  <si>
    <t>AHD, TVI, CVI, CVBS DVR 4CH, 4MP AHD 60 fps  / 1080p 120 fps recording, 64Mbps throughput, 2 internal HDD, 4CH audio input/ 1CH audio output, coaxial control, HDMI/VGA video output, 1 X spot monitor output, TVI and CVI max 2MP, iOS &amp; Android, no HDD</t>
  </si>
  <si>
    <t>HRD-442-1TB</t>
  </si>
  <si>
    <t>1TB RAW, AHD, TVI, CVI, CVBS DVR 4CH, 4MP AHD 60 fps  / 1080p 120 fps recording, 64Mbps throughput, 2 internal HDD, 4CH audio input/ 1CH audio output, coaxial control, HDMI/VGA video output, 1 X spot monitor output, TVI and CVI max 2MP, iOS &amp; Android</t>
  </si>
  <si>
    <t>HRD-442-2TB</t>
  </si>
  <si>
    <t>2TB RAW, AHD, TVI, CVI, CVBS DVR 4CH, 4MP AHD 60 fps  / 1080p 120 fps recording, 64Mbps throughput, 2 internal HDD, 4CH audio input/ 1CH audio output, coaxial control, HDMI/VGA video output, 1 X spot monitor output, TVI and CVI max 2MP, iOS &amp; Android</t>
  </si>
  <si>
    <t>HRD-442-4TB</t>
  </si>
  <si>
    <t>4TB RAW, AHD, TVI, CVI, CVBS DVR 4CH, 4MP AHD 60 fps  / 1080p 120 fps recording, 64Mbps throughput, 2 internal HDD, 4CH audio input/ 1CH audio output, coaxial control, HDMI/VGA video output, 1 X spot monitor output, TVI and CVI max 2MP, iOS &amp; Android</t>
  </si>
  <si>
    <t>HRD-442-8TB</t>
  </si>
  <si>
    <t>8TB RAW, AHD, TVI, CVI, CVBS DVR 4CH, 4MP AHD 60 fps  / 1080p 120 fps recording, 64Mbps throughput, 2 internal HDD, 4CH audio input/ 1CH audio output, coaxial control, HDMI/VGA video output, 1 X spot monitor output, TVI and CVI max 2MP, iOS &amp; Android</t>
  </si>
  <si>
    <t>HRD-442-12TB</t>
  </si>
  <si>
    <t>Wisenet HD+ DVR, 12TB, AHD, TVI, CVI, CVBS DVR 4CH, 4MP AHD 60 fps  / 1080p 120 fps recording, 64Mbps throughput, 2 internal HDD, 4CH audio input/ 1CH audio output, coaxial control, HDMI/VGA video output, 1 X spot monitor output, TVI and CVI max 2MP, iOS &amp; Android</t>
  </si>
  <si>
    <t>HRD-842</t>
  </si>
  <si>
    <t>AHD, TVI, CVI, CVBS DVR 8CH, 4MP AHD 120 fps  / 1080p 240 fps recording, 64Mbps throughput, 4 internal HDD, 2 e-SATA, 8CH audio input/ 1CH audio output, coaxial control, HDMI/VGA video output, 1 X spot monitor output, TVI and CVI max 2MP, iOS &amp; Android, no HDD</t>
  </si>
  <si>
    <t>HRD-842-1TB</t>
  </si>
  <si>
    <t>1TB RAW, AHD, TVI, CVI, CVBS DVR 8CH, 4MP AHD 120 fps  / 1080p 240 fps recording, 64Mbps throughput, 4 internal HDD, 2 e-SATA, 8CH audio input/ 1CH audio output, coaxial control, HDMI/VGA video output, 1 X spot monitor output, TVI and CVI max 2MP, iOS &amp; Android</t>
  </si>
  <si>
    <t>HRD-842-2TB</t>
  </si>
  <si>
    <t>2TB RAW, AHD, TVI, CVI, CVBS DVR 8CH, 4MP AHD 120 fps  / 1080p 240 fps recording, 64Mbps throughput, 4 internal HDD, 2 e-SATA, 8CH audio input/ 1CH audio output, coaxial control, HDMI/VGA video output, 1 X spot monitor output, TVI and CVI max 2MP, iOS &amp; Android</t>
  </si>
  <si>
    <t>HRD-842-4TB</t>
  </si>
  <si>
    <t>4TB RAW, AHD, TVI, CVI, CVBS DVR 8CH, 4MP AHD 120 fps  / 1080p 240 fps recording, 64Mbps throughput, 4 internal HDD, 2 e-SATA, 8CH audio input/ 1CH audio output, coaxial control, HDMI/VGA video output, 1 X spot monitor output, TVI and CVI max 2MP, iOS &amp; Android</t>
  </si>
  <si>
    <t>HRD-842-8TB</t>
  </si>
  <si>
    <t>8TB RAW, AHD, TVI, CVI, CVBS DVR 8CH, 4MP AHD 120 fps  / 1080p 240 fps recording, 64Mbps throughput, 4 internal HDD, 2 e-SATA, 8CH audio input/ 1CH audio output, coaxial control, HDMI/VGA video output, 1 X spot monitor output, TVI and CVI max 2MP, iOS &amp; Android</t>
  </si>
  <si>
    <t>HRD-842-12TB</t>
  </si>
  <si>
    <t>Wisenet HD+ DVR, 12TB, AHD, TVI, CVI, CVBS DVR 8CH, 4MP AHD 120 fps  / 1080p 240 fps recording, 64Mbps throughput, 4 internal HDD, 2 e-SATA, 8CH audio input/ 1CH audio output, coaxial control, HDMI/VGA video output, 1 X spot monitor output, TVI and CVI max 2MP, iOS &amp; Android</t>
  </si>
  <si>
    <t>HRD-842-16TB</t>
  </si>
  <si>
    <t>Wisenet HD+ DVR, 16TB, AHD, TVI, CVI, CVBS DVR 8CH, 4MP AHD 120 fps  / 1080p 240 fps recording, 64Mbps throughput, 4 internal HDD, 2 e-SATA, 8CH audio input/ 1CH audio output, coaxial control, HDMI/VGA video output, 1 X spot monitor output, TVI and CVI max 2MP, iOS &amp; Android</t>
  </si>
  <si>
    <t>HRD-842-20TB</t>
  </si>
  <si>
    <t>Wisenet HD+ DVR, 20TB, AHD, TVI, CVI, CVBS DVR 8CH, 4MP AHD 120 fps  / 1080p 240 fps recording, 64Mbps throughput, 4 internal HDD, 2 e-SATA, 8CH audio input/ 1CH audio output, coaxial control, HDMI/VGA video output, 1 X spot monitor output, TVI and CVI max 2MP, iOS &amp; Android</t>
  </si>
  <si>
    <t>HRD-842-24TB</t>
  </si>
  <si>
    <t>Wisenet HD+ DVR, 24TB, AHD, TVI, CVI, CVBS DVR 8CH, 4MP AHD 120 fps  / 1080p 240 fps recording, 64Mbps throughput, 4 internal HDD, 2 e-SATA, 8CH audio input/ 1CH audio output, coaxial control, HDMI/VGA video output, 1 X spot monitor output, TVI and CVI max 2MP, iOS &amp; Android</t>
  </si>
  <si>
    <t>SNP-L6233RH</t>
  </si>
  <si>
    <t>Network 328.08ft (100m) IR PTZ camera, 2MP, Full HD(1080p) 30fps, H.264/MJPEG, Motorized 23x optical zoom, 100dB WDR, HLC, true D/N, 24VAC, IP66, IK10, Built-in -58°F (-50°C) Heater, Analytics</t>
  </si>
  <si>
    <t>Wisenet Q network outdoor IR PTZ camera, IR range for up to 328ft, 2MP, Full HD(1080p) 30fps, triple codec H.265/H.264/MJPEG with WiseStream II, 23x optical zoom (4.44 ~ 102.2mm) (61.8º ~ 3.08º), 120dB WDR, HLC, true D/N, 24VAC / HPoE, IP66, IK10, Built-in -58°F (-50°C) Heater (24VAC only)</t>
  </si>
  <si>
    <t>SNP-6320RH</t>
  </si>
  <si>
    <t>Network 492ft (150m) IR PTZ camera, 2MP, Full HD(1080p) 60fps, H.264/MJPEG, Motorized 32x optical zoom, 120dB WDR, HLC, auto tracking, true D/N, 24VAC, IP66, IK10, Built-in -58°F (-50°C) Heater, Analytics</t>
  </si>
  <si>
    <t>XNP-6370RH</t>
  </si>
  <si>
    <t>2MP IR 37x PTZ</t>
  </si>
  <si>
    <t>Wisenet X, network IR PTZ camera with 1/1.9" sensor, IR range for up to 1148', 2MP, Full HD(1080p) @60fps, H.265/H.264/MJPEG, 37x optical zoom, 120dB WDR, auto tracking, true D/N, 24VAC, IP66, IK10, Built-in -58°F (-50°C) Heater, Analytics</t>
  </si>
  <si>
    <t>SNP-6321</t>
  </si>
  <si>
    <t>Wisenet III Network PTZ camera, 2MP, Full HD(1080p) 60fps, H.264/MJPEG, Optical Zoom Lens 32x (4.44-142.6mm), 120dB WDR, true D/N,700°/sec Pan, SD/SDHC/SDXC, 24VAC/PoE, Analytics</t>
  </si>
  <si>
    <t>SNB-J-6010B</t>
  </si>
  <si>
    <t>2MP Pinhole Door jamb Camera</t>
  </si>
  <si>
    <t>Wisenet III Network Pinhole camera with Door Jamb Housing, 2MP, Full HD(1080p) 30fps, H.264/MJPEG, f4.6mm/71° view angle, 120dB WDR, electrical D/N, analog output, 2 Way Audio, micro SD/SDHC, 12VDC/PoE, +14°F ~ 131°F , Analytics, , 
8 Meter Cable Length</t>
  </si>
  <si>
    <t>XNB-6001+SLA-T4680D</t>
  </si>
  <si>
    <t>SNB-6010B</t>
  </si>
  <si>
    <t>2MP Pinhole Camera</t>
  </si>
  <si>
    <t>Wisenet III Network Pinhole camera, 2MP, Full HD(1080p) 30fps, H.264/MJPEG, f4.6mm/71° view angle, 120dB WDR, electrical D/N, micro SD/SDHC, Bi-Directional Audio, 12VDC/PoE, +14°F ~ 131°F , Analytics</t>
  </si>
  <si>
    <t>XNB-6001 + SLA-T4680</t>
  </si>
  <si>
    <t>LNV-6011R</t>
  </si>
  <si>
    <t>L series outdoor vandal dome camera, 2MP @ 30fps,3mm fixed focal lens (102°), Double codec H.264/MJPEG, Wisestream II, 120dB WDR, IR LEDs, hallway view, SD card, IP66, IK10, PoE</t>
  </si>
  <si>
    <t>QND-6010R</t>
  </si>
  <si>
    <t xml:space="preserve">Wisenet Q network indoor dome camera, 2MP @30fps, 2.8mm fixed focal lens (110°), triple codec H.265/H.264/MJPEG with Wisestream, 120dB WDR,  IR LEDs range 65', defocus detection, hallway View, one way audio and SD card, PoE/12VDC, </t>
  </si>
  <si>
    <t>QNV-6010R</t>
  </si>
  <si>
    <t xml:space="preserve">Wisenet Q network outdoor vandal dome camera, 2MP @30fps, 2.8mm fixed focal lens (110°), triple codec H.265/H.264/MJPEG with Wisestream, 120dB WDR,  IR LEDs range 65', defocus detection, hallway View, one way audio and SD card. IP66, IK10, PoE/12VDC, </t>
  </si>
  <si>
    <t>QNV-6070R</t>
  </si>
  <si>
    <t xml:space="preserve">Wisenet Q network outdoor vandal dome camera, 2MP @30fps, vari-focal lens 4.3x (2.8 ~ 12.0mm) (103.8°~32.4°), triple codec H.265/H.264/MJPEG with Wisestream, 120dB WDR,  IR LEDs range 98', defocus detection, hallway View, one way audio and SD card. IP66, IK10, PoE/12VDC, </t>
  </si>
  <si>
    <t>QNO-6010R</t>
  </si>
  <si>
    <t xml:space="preserve">Wisenet Q network outdoor vandal bullet camera, 2MP @30fps, 2.8mm fixed focal lens (116°), triple codec H.265/H.264/MJPEG with Wisestream, 120dB WDR,  IR LEDs range 65', defocus detection, hallway View, one way audio and SD card. IP66, IK10, PoE/12VDC, </t>
  </si>
  <si>
    <t>QNO-6070R</t>
  </si>
  <si>
    <t xml:space="preserve">Wisenet Q network outdoor vandal bullet camera, 2MP @30fps, vari-focal lens 4.3x (2.8 ~ 12.0mm) (103.8°~32.4°), triple codec H.265/H.264/MJPEG with Wisestream, 120dB WDR,  IR LEDs range 98', defocus detection, hallway View, one way audio and SD card. IP66, IK10, PoE/12VDC, </t>
  </si>
  <si>
    <t>SNV-8080</t>
  </si>
  <si>
    <t>5MP Vandal Dome</t>
    <phoneticPr fontId="0" type="noConversion"/>
  </si>
  <si>
    <t>Network vandal dome camera, 5MP 20fps, Full HD(1080p) 30fps, H.264/MJPEG, f3.6-9.4mm Motorized Lens simple focus, 60dB DWDR, true D/N, Micro SD/SDHC/SDXC, 12VDC/24VAC/PoE, IP66, IK10, -40°C ~ +55°C (-40°F ~ +131°F)</t>
  </si>
  <si>
    <t>SNV-8081R</t>
  </si>
  <si>
    <t>5MP IR Vandal Dome</t>
  </si>
  <si>
    <t>Network IR vandal dome camera, 5MP 30fps, triple codec H.265/H.264/MJPEG, f3.9-9.4mm Motorized Lens simple focus, 120dB WDR, true D/N, Micro SD/SDHC/SDXC, 12VDC/24VAC/PoE, IP66, IK10, -40°C ~ +55°C (-40°F ~ +131°F), hallway view</t>
  </si>
  <si>
    <t>SNB-9000</t>
  </si>
  <si>
    <t>12M, 4K Box</t>
    <phoneticPr fontId="0" type="noConversion"/>
  </si>
  <si>
    <t>Network box camera, 20fps @ 12MP, 30fps @ 4K(8M), H.264/MJPEG, simple focus, DC-iris Compatible, 60dB DWDR, true D/N, Micro SD/SDHC/SDXC, 12VDC/24VAC/PoE</t>
  </si>
  <si>
    <t>SNB-B-6024B</t>
  </si>
  <si>
    <t>SNB-6011B * 1, 2MP Network Covert camera in 8Meter Cable Length
SBU-100 * 1 or SBU-200*1, ATM Bracket Mount (Aluminum Frame)</t>
  </si>
  <si>
    <t>SNV-7084R</t>
  </si>
  <si>
    <t>3MP IR Vandal Dome</t>
    <phoneticPr fontId="0" type="noConversion"/>
  </si>
  <si>
    <t>Wisenet III Network IR vandal dome camera, 3MP 30fps, Full HD(1080p) @ 60fps, P-Iris Motorized simple focus Lens 2.8x (3-8.5mm), H.264/MJPEG, 120dB WDR, true D/N, SD/SDHC/SDXC, 12VDC/24VAC/PoE, IP66, IK10, -40°C ~ +55°C (-40°F ~ +131°F) Powered By 24VAC Only</t>
  </si>
  <si>
    <t>SND-7084R</t>
  </si>
  <si>
    <t>3MP IR Dome</t>
  </si>
  <si>
    <t>Wisenet III Network IR dome camera, 3MP 30fps, Full HD(1080p) @ 60fps, P-Iris Motorized simple focus 2.8x (3-8.5mm), H.264/MJPEG, 120dB WDR, true D/N, SD/SDHC/SDXC, Built-in Mic, IK08, 12VDC/PoE</t>
  </si>
  <si>
    <t>QNO-6030R</t>
  </si>
  <si>
    <t xml:space="preserve">Wisenet Q network outdoor vandal bullet camera, 2MP @30fps, 6mm fixed focal lens (52.54°), triple codec H.265/H.264/MJPEG with Wisestream, 120dB WDR,  IR LEDs range 98', defocus detection, hallway View, one way audio and SD card. IP66, IK10, PoE/12VDC, </t>
  </si>
  <si>
    <t>QNV-6020R</t>
  </si>
  <si>
    <t xml:space="preserve">Wisenet Q network outdoor vandal dome camera, 2MP @30fps, 3.6mm fixed focal lens (86.48°), triple codec H.265/H.264/MJPEG with Wisestream, 120dB WDR,  IR LEDs range 82', defocus detection, hallway View, one way audio and SD card. IP66, IK10, PoE/12VDC, </t>
  </si>
  <si>
    <t>LNO-6021R</t>
  </si>
  <si>
    <t>L series outdoor bullet camera, 2MP @ 30fps,4mm fixed focal lens (80°), Double codec H.264/MJPEG, Wisestream II, 120dB WDR, IR LEDs, hallway view, SD card, IP66, PoE</t>
  </si>
  <si>
    <t>SNV-L6083R</t>
  </si>
  <si>
    <t>Wisenet Lite Network IR vandal dome camera, 2MP, Full HD(1080p) 30fps, H.264/MJPEG, Vari-Focal 4.3x (2.8-12mm) Lens, hallway View, 60dB DWDR, true D/N, 3-Axis Gimbal, Micro SD/SDHC, IP66, IK10, -22F</t>
  </si>
  <si>
    <t>SNO-L6013R</t>
  </si>
  <si>
    <t xml:space="preserve">2MP IR Bullet </t>
  </si>
  <si>
    <t>Wisenet Lite Network IR Bullet camera, 2MP, Full HD(1080p) 30fps, H.264/MJPEG, f3.6mm Fixed Lens, hallway View, 60dB DWDR, true D/N, Micro SD/SDHC, IP66</t>
  </si>
  <si>
    <t>SNZ-6320</t>
  </si>
  <si>
    <t>Wisenet III Network Zoom Box camera, 2MP, Full HD(1080p) 60fps, Zoom Lens 32x (4.42-142.6mm), H.264/MJPEG, 120dB WDR, Analytics, true D/N, 12VDC/PoE</t>
  </si>
  <si>
    <t>SNB-6005</t>
  </si>
  <si>
    <t>Wisenet III Network Box camera, 1/2" Super Low Light, 0.03Lux (1/30sec, F1.2, 50IRE), 2MP, Full HD(1080p), H.264/MJPEG, simple focus, 120dB WDR, true D/N, SD/SDHC/SDXC, 12VDC/24AC/PoE</t>
  </si>
  <si>
    <t>SNP-L6233</t>
    <phoneticPr fontId="0" type="noConversion"/>
  </si>
  <si>
    <t>Wisenet Lite Network PTZ camera, 2MP, Full HD(1080p) 30fps, H.264/MJPEG, Optical Zoom Lens 23x (4.44-102.1mm), 100dB WDR, true D/N, 500°/sec Pan, SD/SDHC/SDXC, 24VAC/PoE+, Analytics</t>
  </si>
  <si>
    <t>SNP-L6233H</t>
    <phoneticPr fontId="0" type="noConversion"/>
  </si>
  <si>
    <t>Wisenet Lite Network PTZ camera, 2MP, Full HD(1080p) 30fps, H.264/MJPEG, Optical Zoom Lens 23x (4.44-102.1mm), 100dB WDR, true D/N, 500°/sec Pan, SD/SDHC/SDXC, 24VAC/PoE+, Analytics, IP66, IK10, Heater on -58°F 24VAC, Analytics</t>
  </si>
  <si>
    <t>SNV-5084</t>
  </si>
  <si>
    <t>1.3MP Vandal Dome</t>
  </si>
  <si>
    <t>Wisenet III Network vandal dome camera, 1.3MP, HD(720p), Motorized simple focus Lens 2.8x (3-8.5mm), H.264/MJPEG, 130dB WDR, true D/N, SD/SDHC/SDXC, 12VDC/24VAC/PoE, IP66, IK10, Built-in -40°F PoE Heater</t>
  </si>
  <si>
    <t>SNV-L5083R</t>
  </si>
  <si>
    <t>1.3MP IR Vandal Dome</t>
  </si>
  <si>
    <t>Wisenet Lite Network IR vandal dome camera, 1.3MP, HD(720p) 30fps, H.264/MJPEG, Vari-Focal 4.3x (2.8-12mm) Lens, hallway View, 60dB DWDR, true D/N, 3-Axis Gimbal, Micro SD/SDHC, IP66, IK10, -22F</t>
  </si>
  <si>
    <t>SNO-5084R</t>
  </si>
  <si>
    <t>1.3MP IR Bullet</t>
  </si>
  <si>
    <t>Wisenet III Network IR Bullet camera, 1.3MP, HD(720p), Motorized Lens 2.8x (3-8.5mm), H.264/MJPEG, 130dB WDR, true D/N, SD/SDHC/SDXC, 12VDC/24VAC/PoE, IP66, IK10, Built-in -22°F (-30°C) Heater by PoE/DC/AC</t>
  </si>
  <si>
    <t>SNP-5430H</t>
  </si>
  <si>
    <t>1.3MP 43x PTZ</t>
  </si>
  <si>
    <t>Network PTZ camera, 1.3MP, HD(720p) 60fps, H.264/MJPEG, Optical Zoom Lens 43x (3.5-150.5mm), 120dB WDR, true D/N, HLC, auto tracking, 700°/sec Pan, SD/SDHC/SDXC, 24VAC/PoE+, IP66, IK10, Heater on -58°F 24VAC or -22°F PoE+, Analytics</t>
  </si>
  <si>
    <t>SNP-5321</t>
  </si>
  <si>
    <t>1.3MP 32x PTZ</t>
  </si>
  <si>
    <t>Wisenet III Network PTZ camera, 1.3MP, HD(720p) 60fps, H.264/MJPEG, Optical Zoom Lens 32x (4.44-142.8mm), 120dB WDR, true D/N, 700°/sec Pan, SD/SDHC/SDXC, 24VAC/PoE+, Analytics</t>
  </si>
  <si>
    <t>HCO-7070R</t>
  </si>
  <si>
    <r>
      <t xml:space="preserve">Wisenet HD+ 4MP IR bullet camera, AHD or CVBS formats are available, manual vari-focal Lens (3.1X) (3.2-10mm), true D/N, 24VAC/12VDC, IR distance 98 feet, IP66/IK10. </t>
    </r>
    <r>
      <rPr>
        <sz val="12"/>
        <color indexed="10"/>
        <rFont val="Arial"/>
        <family val="2"/>
      </rPr>
      <t xml:space="preserve">Not compatible with new Pentabrid recorders (HRX-xxxx) </t>
    </r>
  </si>
  <si>
    <t>HCO-7020R</t>
  </si>
  <si>
    <r>
      <t xml:space="preserve">Wisenet HD+ 4MP IR bullet camera, AHD or CVBS formats are available, 4.0 mm fixed lens, true D/N, 12VDC, IR distance 82 feet, IP66/IK10. </t>
    </r>
    <r>
      <rPr>
        <sz val="12"/>
        <color indexed="10"/>
        <rFont val="Arial"/>
        <family val="2"/>
      </rPr>
      <t>Not compatible with new Pentabrid recorders (HRX-xxxx)</t>
    </r>
  </si>
  <si>
    <t>HCV-7020R</t>
  </si>
  <si>
    <r>
      <t xml:space="preserve">Wisenet HD+ 4MP IR outdoor dome camera, AHD or CVBS formats are available, 4.0 mm fixed lens, true D/N, 12VDC, IR distance 82 feet, IP66/IK10. </t>
    </r>
    <r>
      <rPr>
        <sz val="12"/>
        <color indexed="10"/>
        <rFont val="Arial"/>
        <family val="2"/>
      </rPr>
      <t>Not compatible with new Pentabrid recorders (HRX-xxxx)</t>
    </r>
  </si>
  <si>
    <t>HCD-7010R</t>
  </si>
  <si>
    <r>
      <t xml:space="preserve">Wisenet HD+ 4MP IR indoor dome camera, AHD or CVBS formats are available, 2.8 mm fixed lens, true D/N, 12VDC, IR distance 65 feet. </t>
    </r>
    <r>
      <rPr>
        <sz val="12"/>
        <color indexed="10"/>
        <rFont val="Arial"/>
        <family val="2"/>
      </rPr>
      <t>Not compatible with new Pentabrid recorders (HRX-xxxx)</t>
    </r>
  </si>
  <si>
    <t>HCD-7020R</t>
  </si>
  <si>
    <r>
      <t xml:space="preserve">Wisenet HD+ 4MP IR indoor dome camera, AHD or CVBS formats are available, 4.0 mm fixed lens, true D/N, 12VDC, IR distance 82 feet. </t>
    </r>
    <r>
      <rPr>
        <sz val="12"/>
        <color indexed="10"/>
        <rFont val="Arial"/>
        <family val="2"/>
      </rPr>
      <t>Not compatible with new Pentabrid recorders (HRX-xxxx)</t>
    </r>
  </si>
  <si>
    <t>SCO-6083R</t>
  </si>
  <si>
    <t>Wisenet HD+ 2MP, Full HD(1080p) 30fps IR bullet camera, 1/2.9" 2M CMOS, vari-focal Lens (4.3X) (2.8-12mm), 60dB DWDR, Coaxial Control, true D/N, 24VAC/12VDC, IR distance 98.43 feet, IP66 IK10</t>
  </si>
  <si>
    <t>SLA-2812DN</t>
  </si>
  <si>
    <t>Lens, 1/3" DC, Vari-focal (2.8-12mm), Auto Iris, CS-Mount</t>
  </si>
  <si>
    <t>SNV-L6014RM</t>
  </si>
  <si>
    <t>2MP Mobile Vandal Dome</t>
  </si>
  <si>
    <t>Wisenet Lite Mobile Network IR vandal dome camera, 2MP, Full HD(1080p) 30fps, H.264/MJPEG, Fixed focal Lens 3.6mm, Built in Mic, M12 Network connectors (M12 connector to RJ-45 adaptor is not included), hallway View, 60dB DWDR, true D/N, Micro SD/SDHC, IP66, IK10, -22F  IR, IK10, IP66.</t>
  </si>
  <si>
    <t>SPN-10080P</t>
  </si>
  <si>
    <t>Mobile 8 ch switch (RJ45)</t>
  </si>
  <si>
    <t>Mobile PoE switch 8 ports (RJ-45) + 2 uplink ports (RJ-45), PoE budget 64W, fan less design, 9-36VDC, -40°F ~ +167°F</t>
  </si>
  <si>
    <t>SPN-10080PM</t>
  </si>
  <si>
    <t>Mobile 8 ch switch (M12)</t>
  </si>
  <si>
    <t>Mobile PoE switch 8 ports (M12 D-Code) + 2 uplink ports (M12 A-Code), PoE budget 64W, fan less design, 9-36VDC, -40°F ~ +167°F</t>
  </si>
  <si>
    <t>TRM-1610S</t>
  </si>
  <si>
    <t>Mobile NVR (RJ45)</t>
  </si>
  <si>
    <t>Mobile NVR, no HDD, 16 Channel PoE (only 4 PoE ports (RJ-45) is included with the TRM), PoE budget 32W, 128Mbps recording throughput, triple codec support H.265, H.264, MJPEG, HDMI/VGA support, SUNAPI support, ONVIF, and RTSP streams, RAID-1 support, 9 - 36VDC Input. Standard Includes GPS Module, Control Box, I/O Box, built-in Wi-Fi, fan less design, -40°F ~ +158°F (using industrial SSD drives), two PoE switches SPN-10080P (8 ch PoE with RJ-45) x2 are needed to use all 16 channels.</t>
  </si>
  <si>
    <t>TRM-1610S-1TB</t>
  </si>
  <si>
    <t>Mobile NVR, 1TB HDD (2x 500GB), 16 Channel PoE (only 4 PoE ports (RJ-45) is included with the TRM), PoE budget 32W, 128Mbps recording throughput, triple codec support H.265, H.264, MJPEG, HDMI/VGA support, SUNAPI support, ONVIF, and RTSP streams, RAID-1 support, 9 - 36VDC Input. Standard Includes GPS Module, Control Box, I/O Box, built-in Wi-Fi, fan less design, -40°F ~ +158°F (using industrial SSD drives),  two PoE switches SPN-10080P (8 ch PoE with RJ-45) x2 are needed to use all 16 channels</t>
  </si>
  <si>
    <t>TRM-1610S-2TB</t>
  </si>
  <si>
    <t>Mobile NVR, 2TB HDD (2x 1TB), 16 Channel PoE (only 4 PoE ports (RJ-45) is included with the TRM), PoE budget 32W, 128Mbps recording throughput, triple codec support H.265, H.264, MJPEG, HDMI/VGA support, SUNAPI support, ONVIF, and RTSP streams, RAID-1 support, 9 - 36VDC Input. Standard Includes GPS Module, Control Box, I/O Box, built-in Wi-Fi, fan less design, -40°F ~ +158°F (using industrial SSD drives), two PoE switches SPN-10080P (8 ch PoE with RJ-45) x2 are needed to use all 16 channels</t>
  </si>
  <si>
    <t>TRM-1610M</t>
  </si>
  <si>
    <t>Mobile NVR (M12)</t>
  </si>
  <si>
    <t>Mobile NVR, no HDD, 16 Channel PoE (only 4 PoE ports (M12) is included with the TRM), PoE budget 32W, 4x M12 D-Code, 128Mbps recording throughput, triple codec support H.265, H.264, MJPEG, HDMI/VGA support, SUNAPI support, ONVIF, and RTSP streams, RAID-1 support, 9 - 36VDC Input. Standard Includes GPS Module, Control Box, I/O Box, built-in Wi-Fi, fan less design, -40°F ~ +158°F (using industrial SSD drives), Two PoE switches SPN-10080PM (8 CH PoE with M12) x2 are needed to use all 16 channels</t>
  </si>
  <si>
    <t>TRM-1610M-1TB</t>
  </si>
  <si>
    <t>Mobile NVR, 1TB HDD (2x 500GB), 16 Channel PoE (only 4 PoE ports (M12) is included with the TRM), PoE budget 32W, 4x M12 D-Code, 128Mbps recording throughput, triple codec support H.265, H.264, MJPEG, HDMI/VGA support, SUNAPI support, ONVIF, and RTSP streams, RAID-1 support, 9 - 36VDC Input. Standard Includes GPS Module, Control Box, I/O Box, built-in Wi-Fi, fan less design, -40°F ~ +158°F (using industrial SSD drives), Two PoE switches SPN-10080PM (8 CH PoE with M12) x2 are needed to use all 16 channels</t>
  </si>
  <si>
    <t>TRM-1610M-2TB</t>
  </si>
  <si>
    <t>Mobile NVR, 2TB HDD (2x 1TB), 16 Channel PoE (only 4 PoE ports (M12) is included with the TRM), PoE budget 32W, 4x M12 D-Code, 128Mbps recording throughput, triple codec support H.265, H.264, MJPEG, HDMI/VGA support, SUNAPI support, ONVIF, and RTSP streams, RAID-1 support, 9 - 36VDC Input. Standard Includes GPS Module, Control Box, I/O Box, built-in Wi-Fi, fan less design, -40°F ~ +158°F (using industrial SSD drives), Two PoE switches SPN-10080PM (8 CH PoE with M12) x2 are needed to use all 16 channels</t>
  </si>
  <si>
    <t>TRM-810S</t>
  </si>
  <si>
    <t xml:space="preserve">Mobile NVR, no HDD, 8 Channels, 8 PoE ports (RJ-45) is included with the TRM, PoE budget 64W, 80Mbps recording throughput, triple codec support H.265, H.264, MJPEG, HDMI/VGA support, SUNAPI support, ONVIF, and RTSP streams, RAID-1 support, 9 - 36VDC Input. GPS, Control Box, I/O Box, built-in Wi-Fi, -13°F ~ +131°F </t>
  </si>
  <si>
    <t>TRM-810S-1TB</t>
  </si>
  <si>
    <t xml:space="preserve">Mobile NVR,1TB HDD (2x 500GB), 8 Channels, 8 PoE ports (RJ-45) is included with the TRM, PoE budget 64W, 80Mbps recording throughput, triple codec support H.265, H.264, MJPEG, HDMI/VGA support, SUNAPI support, ONVIF, and RTSP streams, RAID-1 support, 9 - 36VDC Input. GPS, Control Box, I/O Box, built-in Wi-Fi, -13°F ~ +131°F </t>
  </si>
  <si>
    <t>TRM-810S-2TB</t>
  </si>
  <si>
    <t xml:space="preserve">Mobile NVR, 2TB HDD (2x 1TB), 8 Channels, 8 PoE ports (RJ-45) is included with the TRM, PoE budget 64W, 80Mbps recording throughput, triple codec support H.265, H.264, MJPEG, HDMI/VGA support, SUNAPI support, ONVIF, and RTSP streams, RAID-1 support, 9 - 36VDC Input. GPS, Control Box, I/O Box, built-in Wi-Fi, -13°F ~ +131°F </t>
  </si>
  <si>
    <t>TRM-410S</t>
  </si>
  <si>
    <t xml:space="preserve">Mobile NVR, no HDD, 4 Channels, 4 PoE ports (RJ-45) is included with the TRM, PoE budget 32W, 50Mbps recording throughput, triple codec support H.265, H.264, MJPEG, HDMI/VGA support, SUNAPI support, ONVIF, and RTSP streams, 9 - 36VDC Input, GPS, Control Box, I/O Box, built-in Wi-Fi, -13°F ~ +131°F </t>
  </si>
  <si>
    <t>TRM-410S-1TB</t>
  </si>
  <si>
    <t xml:space="preserve">Mobile NVR, 1TB HDD (2x 500GB), 4 Channels, 4 PoE ports (RJ-45) is included with the TRM, PoE budget 32W, 50Mbps recording throughput, triple codec support H.265, H.264, MJPEG, HDMI/VGA support, SUNAPI support, ONVIF, and RTSP streams, 9 - 36VDC Input, GPS, Control Box, I/O Box, built-in Wi-Fi, -13°F ~ +131°F </t>
  </si>
  <si>
    <t>TRM-410S-2TB</t>
  </si>
  <si>
    <t xml:space="preserve">Mobile NVR, 2TB HDD (2x 1TB), 4 Channels, 4 PoE ports (RJ-45) is included with the TRM, PoE budget 32W, 50Mbps recording throughput, triple codec support H.265, H.264, MJPEG, HDMI/VGA support, SUNAPI support, ONVIF, and RTSP streams, 9 - 36VDC Input, GPS, Control Box, I/O Box, built-in Wi-Fi, -13°F ~ +131°F </t>
  </si>
  <si>
    <t>SPZ-NK110</t>
  </si>
  <si>
    <t>HDD Tray Kit</t>
  </si>
  <si>
    <t>QTY of 2 x HDD tray kit for the TRM-1610</t>
  </si>
  <si>
    <t>SMT-2151PVM</t>
  </si>
  <si>
    <t>21.5" IP PVM Monitor (Black)</t>
  </si>
  <si>
    <t>21.5" IP public view monitor,1080p (1920x1080), HDMI, VGA, Ethernet, 16:9 aspect ratio, Built-in speaker (2x2 W), VESA mountable (100 x 100mm / 200 x 100mm), black casing, face detection display for visual deterrent, customizable text overlay with pre-configured "recording in progress" OSD,  2MP IP camera built-in, 4.6mm fixed lens(73.8°H), 150dB WDR, H.265/H.264/MJPEG, WiseStream II compression technology, micro SD/SDHC/SDXC, bi-directional audio, hallway view mode</t>
  </si>
  <si>
    <t>SMT-2730PV (Not direct replacement)</t>
  </si>
  <si>
    <t>SMT-2152PVM</t>
  </si>
  <si>
    <t>21.5" IP PVM Monitor (White)</t>
  </si>
  <si>
    <t>21.5" IP public view monitor,1080p (1920x1080), HDMI, VGA, Ethernet, 16:9 aspect ratio, Built-in speaker (2x2 W), VESA mountable (100 x 100mm / 200 x 100mm), white casing, face detection display for visual deterrent, customizable text overlay with pre-configured "recording in progress" OSD,  2MP IP camera built-in, 4.6mm fixed lens(73.8°H), 150dB WDR, H.265/H.264/MJPEG, WiseStream II compression technology, micro SD/SDHC/SDXC, bi-directional audio, hallway view mode</t>
  </si>
  <si>
    <t>HCB-7000</t>
  </si>
  <si>
    <t xml:space="preserve">Wisenet HD+ 4MP box camera, AHD or CVBS formats are available, RS485 /Coaxial Control, true D/N, 24VAC/12VDC (Require 4MP or higher CS Mount Lens). Not compatible with new Pentabrid recorders (HRX-xxxx) </t>
  </si>
  <si>
    <t>Wisenet HD+ 4MP box camera, AHD or CVBS formats are available, RS485 /Coaxial Control, true D/N, 24VAC/12VDC (Require 4MP or higher CS Mount Lens)</t>
  </si>
  <si>
    <t>SMT-2702PVM</t>
  </si>
  <si>
    <t>27" IP PVM Monitor (White)</t>
  </si>
  <si>
    <t>27" IP public view monitor,1080p (1920x1080), HDMI, VGA, Ethernet, 16:9 aspect ratio, Built-in speaker (2x2 W), VESA mountable (100 x 100mm / 200 x 100mm), white casing, face detection display for visual deterrent, customizable text overlay with pre-configured "recording in progress" OSD,  2MP IP camera built-in, 4.6mm fixed lens(73.8°H), 150dB WDR, H.265/H.264/MJPEG, WiseStream II compression technology, micro SD/SDHC/SDXC, bi-directional audio, hallway view mode</t>
  </si>
  <si>
    <t>SBP-137WMW</t>
  </si>
  <si>
    <t>SMT-3232A</t>
  </si>
  <si>
    <t>32" LED Monitor, 1080p (1920x1080), DVI, HDMI, VGA, Component (CVBS  common), 16:9 aspect ratio, Built-in Speaker (10W X 1), VESA DPM Compatible (200x200mm)</t>
  </si>
  <si>
    <t>SHB-4300HP</t>
  </si>
  <si>
    <t xml:space="preserve">Camera - Analog </t>
  </si>
  <si>
    <t>SCO-5083R</t>
  </si>
  <si>
    <t>1280H Analog IR Bullet</t>
  </si>
  <si>
    <t>Analog IR Bullet camera, 1/3" 1.3MP CMOS, 1000TVL, Vari-focal Lens (3 -10mm), true D/N, 120dB WDR, Analytics, 24VAC/12VDC, IP66, IK10</t>
  </si>
  <si>
    <t>SCV-5082</t>
  </si>
  <si>
    <t>1280H Analog Vandal Dome</t>
  </si>
  <si>
    <t>Analog vandal dome camera, 1/3" 1.3MP CMOS, 1000TVL, Vari-focal Lens (3-10mm), true D/N, 24VAC/12VDC, IP66, IK10</t>
  </si>
  <si>
    <t>SNP-5321H</t>
  </si>
  <si>
    <t>Wisenet III Network PTZ camera, 1.3MP, HD(720p) 60fps, H.264/MJPEG, Optical Zoom Lens 32x (4.44-142.8mm), 120dB WDR, true D/N, 700°/sec Pan, SD/SDHC/SDXC, 24VAC/PoE+, IP66, IK10, Heater on -58°F 24VAC, Analytics</t>
  </si>
  <si>
    <t>SNP-6320</t>
  </si>
  <si>
    <t>Network PTZ camera, 2MP, Full HD(1080p) 60fps, H.264/MJPEG, Optical Zoom Lens 32x (4.44-142.6mm), 120dB WDR, true D/N, HLC, auto tracking, 700°/sec Pan, SD/SDHC/SDXC, 24VAC/PoE, Analytics</t>
  </si>
  <si>
    <t>SND-6011R</t>
  </si>
  <si>
    <t>Wisenet III Network IR dome camera, 2MP, Full HD(1080p), Fixed Lens(3.8mm), H.264/MJPEG, 120dB WDR, true D/N, SD/SDHC/SDXC, PoE</t>
  </si>
  <si>
    <t>SNO-6011R</t>
  </si>
  <si>
    <t>Wisenet III Network IR Bullet camera, 2MP, Full HD(1080p), Fixed Lens (3.8mm), H.264/MJPEG, 120dB WDR, true D/N, SD/SDHC/SDXC, PoE, IP66</t>
  </si>
  <si>
    <t>SNO-6084R</t>
  </si>
  <si>
    <t>Wisenet III Network IR Bullet camera, 2MP, Full HD(1080p), Motorized Lens 2.8x (3-8.5mm), H.264/MJPEG, 120dB WDR, true D/N, SD/SDHC/SDXC, 12VDC/24VAC/PoE, IP66, IK10, Built-in -58°F 24VAC Heater</t>
  </si>
  <si>
    <t>SNV-6012M</t>
  </si>
  <si>
    <t>Wisenet III Network Mobile dome camera, 2MP 1080p HD vandal-Resistant, 60fps@1080p Full HD, 120dB WDR, Electrical D/N, SD/SDHC/SDXC memory slot, IP66, PoE, M12 connector, EN50155 &amp; EN50121 (vibration rating)</t>
  </si>
  <si>
    <t>SNO-7084R</t>
  </si>
  <si>
    <t>3MP IR Bullet</t>
  </si>
  <si>
    <t>Wisenet III Network IR Bullet camera, 3MP 30fps, Full HD(1080p) @ 60fps, P-Iris Motorized Lens 2.8x (3-8.5mm), H.264/MJPEG, 120dB WDR, true D/N, SD/SDHC/SDXC, 12VDC/24VAC/PoE, IP66, IK10, Built-in -58°F Heater Powered By 24VAC Only</t>
  </si>
  <si>
    <t>SNF-8010VM</t>
  </si>
  <si>
    <t>Network vandal fisheye dome camera, 5MP 20fps, Full HD(1080p), 180°/360°, De-warping on camera, true D/N, BLC, H.264/MJPEG, SD/SDHC/SDXC, 12VDC/PoE, IP66, IK10, M12 Connector Out, RJ45 to M12 Adapter is Included, EN50155, -13°F(-25°C)</t>
  </si>
  <si>
    <t>XNV-8010RVM (mobile)</t>
  </si>
  <si>
    <t>XNF-8010RV (outdoor)</t>
  </si>
  <si>
    <t>WAVE- Client</t>
  </si>
  <si>
    <t>WWT-5301</t>
  </si>
  <si>
    <t>WAVE client</t>
  </si>
  <si>
    <t>Wisenet WAVE Client Workstation,  Access on-site or remote Wisenet WAVE recorder, Wisenet WAVE pre-installed, Intel Core i5, 8GB RAM, 256GB SSD OS drive, Windows 10 IoT Enterprise, (2) HDMI and (1) DVI output, Dual GbE NICs, Keyboard and mouse included</t>
  </si>
  <si>
    <t>WWT-5301L</t>
  </si>
  <si>
    <t>Wisenet WAVE Client Workstation,  Access on-site or remote Wisenet WAVE recorder, Wisenet WAVE pre-installed, Intel Core i5, 8GB RAM, 256GB SSD OS drive, Linux Ubuntu 16.04 LTS, (2) HDMI and (1) DVI output, Dual GbE NICs, Keyboard and mouse included</t>
  </si>
  <si>
    <t>Replacement will be available at a later time</t>
  </si>
  <si>
    <t>WRT-3301-4TB</t>
  </si>
  <si>
    <t>Mini-tower form factor Wisenet WAVE Network Video Recorder with 4 Professional licenses, Wisenet WAVE pre-installed, 4TB raw, 170 Mbps recording B/W, 4 HDD Bay (3.5"), Intel Core i3, 4GB RAM, 64GB SSD OS drive, Windows 10 IoT Enterprise, (2) HDMI and (1) DVI output, Dual GbE NICs, Keyboard and mouse included</t>
  </si>
  <si>
    <t>WRT-3301L-4TB</t>
  </si>
  <si>
    <t>Mini-tower form factor Wisenet WAVE Network Video Recorder with 4 Professional licenses, Wisenet WAVE pre-installed, 4TB raw, 170 Mbps recording B/W, 4 HDD Bay (3.5"), Intel Core i3, 4GB RAM, 64GB SSD OS drive, Linux Ubuntu 16.04 LTS, (2) HDMI and (1) DVI output, Dual GbE NICs, Keyboard and mouse included</t>
  </si>
  <si>
    <t>WRT-3301-8TB</t>
  </si>
  <si>
    <t>Mini-tower form factor Wisenet WAVE Network Video Recorder with 4 Professional licenses, Wisenet WAVE pre-installed, 8TB raw, 170 Mbps recording B/W, 4 HDD Bay (3.5"), Intel Core i3, 4GB RAM, 64GB SSD OS drive, Windows 10 IoT Enterprise, (2) HDMI and (1) DVI output, Dual GbE NICs, Keyboard and mouse included</t>
  </si>
  <si>
    <t>WRT-3301L-8TB</t>
  </si>
  <si>
    <t>Mini-tower form factor Wisenet WAVE Network Video Recorder with 4 Professional licenses, Wisenet WAVE pre-installed, 8TB raw, 170 Mbps recording B/W, 4 HDD Bay (3.5"), Intel Core i3, 4GB RAM, 64GB SSD OS drive, Linux Ubuntu 16.04 LTS, (2) HDMI and (1) DVI output, Dual GbE NICs, Keyboard and mouse included</t>
  </si>
  <si>
    <t>WRT-3301-12TB</t>
  </si>
  <si>
    <t>Mini-tower form factor Wisenet WAVE Network Video Recorder with 4 Professional licenses, Wisenet WAVE pre-installed, 12TB raw, 170 Mbps recording B/W, 4 HDD Bay (3.5"), Intel Core i3, 4GB RAM, 64GB SSD OS drive, Windows 10 IoT Enterprise, (2) HDMI and (1) DVI output, Dual GbE NICs, Keyboard and mouse included</t>
  </si>
  <si>
    <t>WRT-3301-16TB</t>
  </si>
  <si>
    <t>Mini-tower form factor Wisenet WAVE Network Video Recorder with 4 Professional licenses, Wisenet WAVE pre-installed, 16TB raw, 170 Mbps recording B/W, 4 HDD Bay (3.5"), Intel Core i3, 4GB RAM, 64GB SSD OS drive, Windows 10 IoT Enterprise, (2) HDMI and (1) DVI output, Dual GbE NICs, Keyboard and mouse included</t>
  </si>
  <si>
    <t>WRT-3301L-16TB</t>
  </si>
  <si>
    <t>Mini-tower form factor Wisenet WAVE Network Video Recorder with 4 Professional licenses, Wisenet WAVE pre-installed, 16TB raw, 170 Mbps recording B/W, 4 HDD Bay (3.5"), Intel Core i3, 4GB RAM, 64GB SSD OS drive, Linux Ubuntu 16.04 LTS, (2) HDMI and (1) DVI output, Dual GbE NICs, Keyboard and mouse included</t>
  </si>
  <si>
    <t>WRT-5301-4TB</t>
  </si>
  <si>
    <t>Mini-tower form factor Wisenet WAVE Network Video Recorder with 4 Professional licenses, Wisenet WAVE pre-installed, 4TB raw, 470 Mbps recording B/W, 4 HDD Bay (3.5"), Intel Core i5, 8GB RAM, 256GB SSD OS drive, Windows 10 IoT Enterprise, (2) HDMI and (1) DVI output, Dual GbE NICs, Keyboard and mouse included</t>
  </si>
  <si>
    <t>WRT-5301L-4TB</t>
  </si>
  <si>
    <t>Mini-tower form factor Wisenet WAVE Network Video Recorder with 4 Professional licenses, Wisenet WAVE pre-installed, 4TB raw, 470 Mbps recording B/W, 4 HDD Bay (3.5"), Intel Core i5, 8GB RAM, 256GB SSD OS drive, Linux Ubuntu 16.04 LTS, (2) HDMI and (1) DVI output, Dual GbE NICs, Keyboard and mouse included</t>
  </si>
  <si>
    <t>WRT-5301-8TB</t>
  </si>
  <si>
    <t>Mini-tower form factor Wisenet WAVE Network Video Recorder with 4 Professional licenses, Wisenet WAVE pre-installed, 8TB raw, 470 Mbps recording B/W, 4 HDD Bay (3.5"), Intel Core i5, 8GB RAM, 256GB SSD OS drive, Windows 10 IoT Enterprise, (2) HDMI and (1) DVI output, Dual GbE NICs, Keyboard and mouse included</t>
  </si>
  <si>
    <t>WRT-5301L-8TB</t>
  </si>
  <si>
    <t>Mini-tower form factor Wisenet WAVE Network Video Recorder with 4 Professional licenses, Wisenet WAVE pre-installed, 8TB raw, 470 Mbps recording B/W, 4 HDD Bay (3.5"), Intel Core i5, 8GB RAM, 256GB SSD OS drive, Linux Ubuntu 16.04 LTS, (2) HDMI and (1) DVI output, Dual GbE NICs, Keyboard and mouse included</t>
  </si>
  <si>
    <t>WRT-5301-12TB</t>
  </si>
  <si>
    <t>Mini-tower form factor Wisenet WAVE Network Video Recorder with 4 Professional licenses, Wisenet WAVE pre-installed, 12TB raw, 470 Mbps recording B/W, 4 HDD Bay (3.5"), Intel Core i5, 8GB RAM, 256GB SSD OS drive, Windows 10 IoT Enterprise, (2) HDMI and (1) DVI output, Dual GbE NICs, Keyboard and mouse included</t>
  </si>
  <si>
    <t>WRT-5301-16TB</t>
  </si>
  <si>
    <t>Mini-tower form factor Wisenet WAVE Network Video Recorder with 4 Professional licenses, Wisenet WAVE pre-installed, 16TB raw, 470 Mbps recording B/W, 4 HDD Bay (3.5"), Intel Core i5, 8GB RAM, 256GB SSD OS drive, Windows 10 IoT Enterprise, (2) HDMI and (1) DVI output, Dual GbE NICs, Keyboard and mouse included</t>
  </si>
  <si>
    <t>WRT-5301L-16TB</t>
  </si>
  <si>
    <t>Mini-tower form factor Wisenet WAVE Network Video Recorder with 4 Professional licenses, Wisenet WAVE pre-installed, 16TB raw, 470 Mbps recording B/W, 4 HDD Bay (3.5"), Intel Core i5, 8GB RAM, 256GB SSD OS drive, Linux Ubuntu 16.04 LTS, (2) HDMI and (1) DVI output, Dual GbE NICs, Keyboard and mouse included</t>
  </si>
  <si>
    <t>WRT-5301-20TB</t>
  </si>
  <si>
    <t>Mini-tower form factor Wisenet WAVE Network Video Recorder with 4 Professional licenses, Wisenet WAVE pre-installed, 20TB raw, 470 Mbps recording B/W, 4 HDD Bay (3.5"), Intel Core i5, 8GB RAM, 256GB SSD OS drive, Windows 10 IoT Enterprise, (2) HDMI and (1) DVI output, Dual GbE NICs, Keyboard and mouse included</t>
  </si>
  <si>
    <t>WRT-5301-24TB</t>
  </si>
  <si>
    <t>Mini-tower form factor Wisenet WAVE Network Video Recorder with 4 Professional licenses, Wisenet WAVE pre-installed, 24TB raw, 470 Mbps recording B/W, 4 HDD Bay (3.5"), Intel Core i5, 8GB RAM, 256GB SSD OS drive, Windows 10 IoT Enterprise, (2) HDMI and (1) DVI output, Dual GbE NICs, Keyboard and mouse included</t>
  </si>
  <si>
    <t>WRT-5301L-24TB</t>
  </si>
  <si>
    <t>Mini-tower form factor Wisenet WAVE Network Video Recorder with 4 Professional licenses, Wisenet WAVE pre-installed, 24TB raw, 470 Mbps recording B/W, 4 HDD Bay (3.5"), Intel Core i5, 8GB RAM, 256GB SSD OS drive, Linux Ubuntu 16.04 LTS, (2) HDMI and (1) DVI output, Dual GbE NICs, Keyboard and mouse included</t>
  </si>
  <si>
    <t>WRT-5301-28TB</t>
  </si>
  <si>
    <t>Mini-tower form factor Wisenet WAVE Network Video Recorder with 4 Professional licenses, Wisenet WAVE pre-installed, 28TB raw, 470 Mbps recording B/W, 4 HDD Bay (3.5"), Intel Core i5, 8GB RAM, 256GB SSD OS drive, Windows 10 IoT Enterprise, (2) HDMI and (1) DVI output, Dual GbE NICs, Keyboard and mouse included</t>
  </si>
  <si>
    <t>WRT-5301-32TB</t>
  </si>
  <si>
    <t>Mini-tower form factor Wisenet WAVE Network Video Recorder with 4 Professional licenses, Wisenet WAVE pre-installed, 32TB raw, 470 Mbps recording B/W, 4 HDD Bay (3.5"), Intel Core i5, 8GB RAM, 256GB SSD OS drive, Windows 10 IoT Enterprise, (2) HDMI and (1) DVI output, Dual GbE NICs, Keyboard and mouse included</t>
  </si>
  <si>
    <t>WRT-5301L-32TB</t>
  </si>
  <si>
    <t>Mini-tower form factor Wisenet WAVE Network Video Recorder with 4 Professional licenses, Wisenet WAVE pre-installed, 32TB raw, 470 Mbps recording B/W, 4 HDD Bay (3.5"), Intel Core i5, 8GB RAM, 256GB SSD OS drive, Linux Ubuntu 16.04 LTS, (2) HDMI and (1) DVI output, Dual GbE NICs, Keyboard and mouse included</t>
  </si>
  <si>
    <t>TNO-6320EP-Z</t>
  </si>
  <si>
    <t>Explosion proof housing using the SNZ-6320 PoE Only (No Wiper), cLCus C1/D1 certification, -10°C ~ +55°C (+14°F ~ +131°F), IP66/IP67,IP68, "-Z" for cLCus C1/D1</t>
  </si>
  <si>
    <t>TNO-6320EP-C</t>
  </si>
  <si>
    <t xml:space="preserve">Explosion proof housing using the SNZ-6320 PoE Only (No Wiper), cLCus C1/D1 certification, -10°C ~ +55°C (+14°F ~ +131°F), IP66/IP67,IP68, "-C" for cLC CSA </t>
  </si>
  <si>
    <t>TNO-6320EP-M</t>
  </si>
  <si>
    <t>Explosion proof housing using the SNZ-6320 PoE Only (No Wiper), cLCus C1/D1 certification, -10°C ~ +55°C (+14°F ~ +131°F), IP66/IP67,IP68, "-M" for INMETRO</t>
  </si>
  <si>
    <t>TNO-6320E1W-Z</t>
  </si>
  <si>
    <r>
      <t xml:space="preserve">Explosion proof housing using the SNZ-6320 24VAC Only  with wiper, cLCus C1/D1 certification, -40°C ~ +60°C (-40°F ~ +140°F), IP66/IP67,IP68, </t>
    </r>
    <r>
      <rPr>
        <b/>
        <sz val="12"/>
        <color indexed="10"/>
        <rFont val="Arial"/>
        <family val="2"/>
      </rPr>
      <t>"-Z" for cLCus C1/D1</t>
    </r>
  </si>
  <si>
    <t>TNO-6320E1W-C</t>
  </si>
  <si>
    <r>
      <t xml:space="preserve">Explosion proof housing using the SNZ-6320 24VAC Only  with wiper, cLCus C1/D1 certification, -40°C ~ +60°C (-40°F ~ +140°F), IP66/IP67,IP68, </t>
    </r>
    <r>
      <rPr>
        <b/>
        <sz val="12"/>
        <color indexed="10"/>
        <rFont val="Arial"/>
        <family val="2"/>
      </rPr>
      <t>"-C" for cLC CSA</t>
    </r>
  </si>
  <si>
    <t>TNO-6321E1W-C</t>
  </si>
  <si>
    <t>Explosion proof housing using the SNZ-6320 24VAC Only  with wiper, cLCus C1/D1 certification, -60°C ~ +40°C (-67°F ~ +104°F), IP66/IP67,IP68, "-C" for cLC CSA</t>
  </si>
  <si>
    <t>TNO-6320E1W-M</t>
  </si>
  <si>
    <r>
      <t>Explosion proof housing using the SNZ-6320 24VAC Only  with wiper, cLCus C1/D1 certification, -40°C ~ +60°C (-40°F ~ +140°F), IP66/IP67,IP68,</t>
    </r>
    <r>
      <rPr>
        <b/>
        <sz val="12"/>
        <color indexed="10"/>
        <rFont val="Arial"/>
        <family val="2"/>
      </rPr>
      <t xml:space="preserve"> "-M" for INMETRO c</t>
    </r>
  </si>
  <si>
    <t>TNO-6320E2F-Z</t>
  </si>
  <si>
    <t>Explosion proof housing using the SNZ-6320 110VAC Only, Single Mode Fiber (No Wiper), cLCus C1/D1 certification, -40°C ~ +60°C (-40°F ~ +140°F), IP66/IP67,IP68, "-Z" for cLCus C1/D1</t>
  </si>
  <si>
    <t>TNO-6320E2F-C</t>
  </si>
  <si>
    <t>Explosion proof housing using the SNZ-6320 110VAC Only, Single Mode Fiber (No Wiper), cLCus C1/D1 certification, -40°C ~ +60°C (-40°F ~ +140°F), IP66/IP67,IP68, "-C" for cLC CSA</t>
  </si>
  <si>
    <t>TNO-6321E2F-C</t>
  </si>
  <si>
    <t>Explosion proof housing using the SNZ-6320 110VAC Only, Single Mode Fiber (No Wiper), cLCus C1/D1 certification, -60°C ~ +40°C (-67°F ~ +104°F), IP66/IP67,IP68, "-C" for cLC CSA</t>
  </si>
  <si>
    <t>TNO-6320E2F-M</t>
  </si>
  <si>
    <t>Explosion proof housing using the SNZ-6320 110VAC Only, Single Mode Fiber (No Wiper), cLCus C1/D1 certification, -40°C ~ +60°C (-40°F ~ +140°F), IP66/IP67,IP68, "-M" for INMETRO</t>
  </si>
  <si>
    <t>TNO-6320E2WF-Z</t>
  </si>
  <si>
    <t>Explosion proof housing using the SNZ-6320 110VAC Only, Single Mode Fiber with Wiper, cLCus C1/D1 certification, -40°C ~ +60°C (-40°F ~ +140°F), IP66/IP67,IP68, "-Z" for cLCus C1/D1</t>
  </si>
  <si>
    <t>TNO-6320E2WF-C</t>
  </si>
  <si>
    <t xml:space="preserve">Explosion proof housing using the SNZ-6320 110VAC Only, Single Mode Fiber with Wiper, cLCus C1/D1 certification, -40°C ~ +60°C (-40°F ~ +140°F), IP66/IP67,IP68, "-C" for cLC CSA </t>
  </si>
  <si>
    <t>TNO-6321E2WF-C</t>
  </si>
  <si>
    <t xml:space="preserve">Explosion proof housing using the SNZ-6320 110VAC Only, Single Mode Fiber with Wiper, cLCus C1/D1 certification, -60°C ~ +40°C (-67°F ~ +104°F), IP66/IP67,IP68, "-C" for cLC CSA </t>
  </si>
  <si>
    <t>TNO-6320E2WF-M</t>
  </si>
  <si>
    <t xml:space="preserve">Explosion proof housing using the SNZ-6320 110VAC Only, Single Mode Fiber with Wiper, cLCus C1/D1 certification, -40°C ~ +60°C (-40°F ~ +140°F), IP66/IP67,IP68, "-M" for INMETRO </t>
  </si>
  <si>
    <t>TNP-6320E2W-Z</t>
  </si>
  <si>
    <t>Explosion Proof PTZ Camera</t>
  </si>
  <si>
    <t>Explosion proof PTZ housing using the SNZ-6320 110VAC Only, with Wiper, cLCus C1/D1 certification, -40°C ~ +60°C (-40°F ~ +140°F), IP66/IP67, "-Z" for cLCus C1/D1</t>
  </si>
  <si>
    <t>TNP-6320E2W-C</t>
  </si>
  <si>
    <t xml:space="preserve">Explosion proof PTZ housing using the SNZ-6320 110VAC Only, with Wiper, cLCus C1/D1 certification, -40°C ~ +60°C (-40°F ~ +140°F), IP66/IP67, "-C" for cLC CSA </t>
  </si>
  <si>
    <t>TNP-6321E2W-C</t>
  </si>
  <si>
    <t xml:space="preserve">Explosion proof PTZ housing using the SNZ-6320 110VAC Only, with Wiper, cLCus C1/D1 certification, -60°C ~ +40°C (-67°F ~ +104°F), IP66/IP67, "-C" for cLC CSA </t>
  </si>
  <si>
    <t>TNP-6320E2W-M</t>
  </si>
  <si>
    <t xml:space="preserve">Explosion proof PTZ housing using the SNZ-6320 110VAC Only, with Wiper, cLCus C1/D1 certification, -40°C ~ +60°C (-40°F ~ +140°F), IP66/IP67, "-M" for INMETRO </t>
  </si>
  <si>
    <t>TNP-6320E2WF-Z</t>
  </si>
  <si>
    <t>Explosion proof PTZ housing using the SNZ-6320 110VAC Only, Single Mode Fiber with Wiper, cLCus C1/D1 certification, -40°C ~ +60°C (-40°F ~ +140°F), IP66/IP67, "-Z" for cLCus C1/D1</t>
  </si>
  <si>
    <t>TNP-6320E2WF-C</t>
  </si>
  <si>
    <t xml:space="preserve">Explosion proof PTZ housing using the SNZ-6320 110VAC Only, Single Mode Fiber with Wiper, cLCus C1/D1 certification, -40°C ~ +60°C (-40°F ~ +140°F), IP66/IP67, "-C" for cLC CSA </t>
  </si>
  <si>
    <t>TNP-6321E2WF-C</t>
  </si>
  <si>
    <t xml:space="preserve">Explosion proof PTZ housing using the SNZ-6320 110VAC Only, Single Mode Fiber with Wiper, cLCus C1/D1 certification, -60°C ~ +40°C (-67°F ~ +104°F), IP66/IP67, "-C" for cLC CSA </t>
  </si>
  <si>
    <t>TNP-6320E2WF-M</t>
  </si>
  <si>
    <t xml:space="preserve">Explosion proof PTZ housing using the SNZ-6320 110VAC Only, Single Mode Fiber with Wiper, cLCus C1/D1 certification, -40°C ~ +60°C (-40°F ~ +140°F), IP66/IP67, "-M" for INMETRO </t>
  </si>
  <si>
    <t>TNP-6320E1W-Z</t>
  </si>
  <si>
    <t>Explosion proof PTZ housing using the SNZ-6320 24VAC Only, with Wiper, cLCus C1/D1 certification, -40°C ~ +60°C (-40°F ~ +140°F), IP66/IP67, "-Z" for cLCus C1/D1</t>
  </si>
  <si>
    <t>TNP-6320E1W-C</t>
  </si>
  <si>
    <t xml:space="preserve">Explosion proof PTZ housing using the SNZ-6320 24VAC Only, with Wiper, cLCus C1/D1 certification, -40°C ~ +60°C (-40°F ~ +140°F), IP66/IP67, "-C" for cLC CSA </t>
  </si>
  <si>
    <t>TNP-6321E1W-C</t>
  </si>
  <si>
    <t xml:space="preserve">Explosion proof PTZ housing using the SNZ-6320 24VAC Only, with Wiper, cLCus C1/D1 certification, -60°C ~ +40°C (-67°F ~ +104°F), IP66/IP67, "-C" for cLC CSA </t>
  </si>
  <si>
    <t>TNP-6320E1W-M</t>
  </si>
  <si>
    <t xml:space="preserve">Explosion proof PTZ housing using the SNZ-6320 24VAC Only, with Wiper, cLCus C1/D1 certification, -40°C ~ +60°C (-40°F ~ +140°F), IP66/IP67, "-M" for INMETRO </t>
  </si>
  <si>
    <t>TNP-6320E1WF-Z</t>
  </si>
  <si>
    <t>Explosion proof PTZ housing using the SNZ-6320 24VAC Only, Single Mode Fiber with Wiper, cLCus C1/D1 certification, -40°C ~ +60°C (-40°F ~ +140°F), IP66/IP67, "-Z" for cLCus C1/D1</t>
  </si>
  <si>
    <t>TNP-6320E1WF-C</t>
  </si>
  <si>
    <t xml:space="preserve">Explosion proof PTZ housing using the SNZ-6320 24VAC Only, Single Mode Fiber with Wiper, cLCus C1/D1 certification, -40°C ~ +60°C (-40°F ~ +140°F), IP66/IP67, "-C" for cLC CSA </t>
  </si>
  <si>
    <t>TNP-6321E1WF-C</t>
  </si>
  <si>
    <t xml:space="preserve">Explosion proof PTZ housing using the SNZ-6320 24VAC Only, Single Mode Fiber with Wiper, cLCus C1/D1 certification, -60°C ~ +40°C (-67°F ~ +104°F), IP66/IP67, "-C" for cLC CSA </t>
  </si>
  <si>
    <t>TNP-6320E1WF-M</t>
  </si>
  <si>
    <t xml:space="preserve">Explosion proof PTZ housing using the SNZ-6320 24VAC Only, Single Mode Fiber with Wiper, cLCus C1/D1 certification, -40°C ~ +60°C (-40°F ~ +140°F), IP66/IP67, "-M" for INMETRO </t>
  </si>
  <si>
    <t>XRN-2011-12TB</t>
  </si>
  <si>
    <t>4K NVR, 12TB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3TB X4  (recording storage 9TB)</t>
  </si>
  <si>
    <t>SNV-5084R</t>
  </si>
  <si>
    <t>Wisenet III Network vandal IR dome camera, 1.3MP, HD(720p), Motorized simple focus Lens 2.8x (3-8.5mm), H.264/MJPEG, 130dB WDR, true D/N, SD/SDHC/SDXC, Two-Way Audio, 12VDC/24VAC/PoE, IP66, IK10, Built-in -40°F PoE Heater</t>
  </si>
  <si>
    <t>SNO-L5083R</t>
  </si>
  <si>
    <t xml:space="preserve">1.3MP IR Bullet </t>
  </si>
  <si>
    <t>Wisenet Lite Network IR Bullet camera, 1.3MP, HD(720p) 30fps, H.264/MJPEG, Vari-Focal 4.3x (2.8-12mm) Lens, hallway View, 60dB DWDR, true D/N, Micro SD/SDHC, IP66, IK10, -22F</t>
  </si>
  <si>
    <t>SND-L5083R</t>
  </si>
  <si>
    <t xml:space="preserve">1.3MP IR Dome </t>
  </si>
  <si>
    <t>Wisenet Lite Network IR dome camera, 1.3MP, HD(720p) 30fps, H.264/MJPEG, Vari-Focal 4.3x (2.8-12mm) Lens, hallway View, 60dB DWDR, true D/N, 3-Axis Gimbal, Micro SD/SDHC</t>
  </si>
  <si>
    <t>HCM-9020VQ</t>
  </si>
  <si>
    <t>2MPX4 AHD Multi-sensor camera</t>
  </si>
  <si>
    <t>Wisenet HD+ Multi-Sensor camera, 4 X 2MP @ 30 fps on each sensor, true WDR (100dB), 2 Lenses @ 4mm (80°) and 2 lenses @ 6mm (52°), HLC, Flexibility on lens positioning by using magnetic mounting, can transmit for up to 1640 feet of coax cable (Need 4 coaxial cables and 4 ports on the DVR),12VDC/24VAC, IP66, IK10</t>
  </si>
  <si>
    <t>SNB-6003</t>
  </si>
  <si>
    <t>Wisenet III Network Box camera, 2MP, Full HD(1080p), H.264/MJPEG, 120dB WDR, Electronic D/N, SD/SDHC/SDXC,12VDC/24AC/PoE</t>
  </si>
  <si>
    <t>SND-6083</t>
  </si>
  <si>
    <t>Wisenet III Network dome camera, 2MP, Full HD(1080p), Vari-Focal Lens 2.8x (3-8.5mm), H.264/MJPEG, 120dB WDR, SD/SDHC/SDXC, 12VDC/PoE</t>
  </si>
  <si>
    <t>SND-5084R</t>
  </si>
  <si>
    <t>1.3MP IR Dome</t>
  </si>
  <si>
    <t>Wisenet III Network IR dome camera, 1.3MP, HD(720p), Motorized simple focus 2.8x (3-8.5mm), H.264/MJPEG, 130dB WDR, true D/N, SD/SDHC/SDXC, Built-in Mic, Two-Way Audio, IK08, 12VDC/PoE</t>
  </si>
  <si>
    <t>SND-L5013</t>
  </si>
  <si>
    <t xml:space="preserve">1.3MP Dome </t>
  </si>
  <si>
    <t>Wisenet Lite Network dome camera, 1.3MP, HD(720p) 30fps, H.264/MJPEG, f3.6mm Fixed Lens, hallway View, 60dB DWDR, Electrical D/N, 3-Axis Gimbal, Micro SD/SDHC</t>
  </si>
  <si>
    <t>SMT-1931</t>
  </si>
  <si>
    <t>720p 19" LED Monitor</t>
  </si>
  <si>
    <t>19" LED Monitor, 720p (1360x768), HDMI, BNC, VGA, 16:9 aspect ratio, Built-in Speaker (2W), VESA DPM Compatible</t>
  </si>
  <si>
    <t>SRD-1685-2TB</t>
  </si>
  <si>
    <t>AHD DVR 16CH, 2TB RAW, Full HD 1080p 240fps  / HD 720p 480 fps recording, 64Mbps throughput, 4 internal HDD, 16CH audio input/ 1CH audio output, coaxial control, HDMI/VGA video output, 1 X spot monitor output</t>
  </si>
  <si>
    <t>SRD-1685-4TB</t>
  </si>
  <si>
    <t>AHD DVR 16CH, 4TB RAW, Full HD 1080p 240fps  / HD 720p 480 fps recording, 64Mbps throughput, 4 internal HDD, 16CH audio input/ 1CH audio output, coaxial control, HDMI/VGA video output, 1 X spot monitor output</t>
  </si>
  <si>
    <t>SRD-1685-8TB</t>
  </si>
  <si>
    <t>AHD DVR 16CH, 8TB RAW, Full HD 1080p 240fps  / HD 720p 480 fps recording, 64Mbps throughput, 4 internal HDD, 16CH audio input/ 1CH audio output, coaxial control, HDMI/VGA video output, 1 X spot monitor output</t>
  </si>
  <si>
    <t>SRD-1685-12TB</t>
  </si>
  <si>
    <t>AHD DVR 16CH, 12TB RAW, Full HD 1080p 240fps  / HD 720p 480 fps recording, 64Mbps throughput, 4 internal HDD, 16CH audio input/ 1CH audio output, coaxial control, HDMI/VGA video output, 1 X spot monitor output</t>
  </si>
  <si>
    <t>SRD-1685-16TB</t>
  </si>
  <si>
    <t>AHD DVR 16CH, 16TB RAW, Full HD 1080p 240fps  / HD 720p 480 fps recording, 64Mbps throughput, 4 internal HDD, 16CH audio input/ 1CH audio output, coaxial control, HDMI/VGA video output, 1 X spot monitor output</t>
  </si>
  <si>
    <t>SRD-1685-18TB</t>
  </si>
  <si>
    <t>AHD DVR 16CH, 18TB RAW, Full HD 1080p 240fps  / HD 720p 480 fps recording, 64Mbps throughput, 4 internal HDD, 16CH audio input/ 1CH audio output, coaxial control, HDMI/VGA video output, 1 X spot monitor output</t>
  </si>
  <si>
    <t>SRD-1685-20TB</t>
  </si>
  <si>
    <t>AHD DVR 16CH, 20TB RAW, Full HD 1080p 240fps  / HD 720p 480 fps recording, 64Mbps throughput, 4 internal HDD, 16CH audio input/ 1CH audio output, coaxial control, HDMI/VGA video output, 1 X spot monitor output</t>
  </si>
  <si>
    <t>SRD-1685-24TB</t>
  </si>
  <si>
    <t>AHD DVR 16CH, 24TB RAW, Full HD 1080p 240fps  / HD 720p 480 fps recording, 64Mbps throughput, 4 internal HDD, 16CH audio input/ 1CH audio output, coaxial control, HDMI/VGA video output, 1 X spot monitor output</t>
  </si>
  <si>
    <t>SCD-5082</t>
  </si>
  <si>
    <t>1280H Analog Dome</t>
  </si>
  <si>
    <t>Analog dome camera, 1/3" 1.3MP CMOS, 1000TVL, Vari-focal Lens (3-10mm), true D/N, 24VAC/12VDC</t>
  </si>
  <si>
    <t>SCD-5083B</t>
  </si>
  <si>
    <t>Analog dome camera, 1/3" 1.3MP CMOS, 1000TVL, Vari-focal Lens (2.8-10.5mm), true D/N, 120dB WDR, Analytics, 24VAC/12VDC, Black Housing Version of SCD-5083</t>
  </si>
  <si>
    <t>No Replacement 
Not a direct replacement is the HCD-6070R + Paint service, min QTY is needed, please contact your regional sales manager for more information</t>
  </si>
  <si>
    <t>SCD-5083</t>
  </si>
  <si>
    <t>Analog dome camera, 1/3" 1.3MP CMOS, 1000TVL, Vari-focal Lens (2.8-10.5mm), true D/N, 120dB WDR, Analytics, 24VAC/12VDC</t>
  </si>
  <si>
    <t>SCD-5083R</t>
  </si>
  <si>
    <t>1280H Analog IR Dome</t>
  </si>
  <si>
    <t>Analog IR dome camera, 1/3" 1.3MP CMOS, 1000TVL, Vari-focal Lens (3-10mm), true D/N, 120dB WDR, Analytics, 24VAC/12VDC</t>
  </si>
  <si>
    <t>SLA-550DV</t>
  </si>
  <si>
    <t>Lens, 1/3" DC, Vari-focal (5-50mm), Auto Iris, CS-Mount</t>
  </si>
  <si>
    <t>No Replacement 
Not a direct replacement is the SLA-F-M1550DNL</t>
  </si>
  <si>
    <t>SRN-873S-1TB</t>
  </si>
  <si>
    <t>NVR, 1TB 8CH PoE+ Built-in (IEEE 802.3at, Total 100W on 8 camera Ports, PoE/+ Auto-Sensing and Power Distribution), Up to 4K recording, 64Mbps recording throughput &amp; 32Mbps Playback throughput, HDMI/VGA Out, Audio Out, Alarm I/O, 2 HDD bays</t>
  </si>
  <si>
    <t>SRN-873S-2TB</t>
  </si>
  <si>
    <t>NVR, 2TB 8CH PoE+ Built-in (IEEE 802.3at, Total 100W on 8 camera Ports, PoE/+ Auto-Sensing and Power Distribution), Up to 4K recording, 64Mbps recording throughput &amp; 32Mbps Playback throughput, HDMI/VGA Out, Audio Out, Alarm I/O, 2 HDD bays</t>
  </si>
  <si>
    <t>SRN-873S-3TB</t>
  </si>
  <si>
    <t>NVR, 3TB 8CH PoE+ Built-in (IEEE 802.3at, Total 100W on 8 camera Ports, PoE/+ Auto-Sensing and Power Distribution), Up to 4K recording, 64Mbps recording throughput &amp; 32Mbps Playback throughput, HDMI/VGA Out, Audio Out, Alarm I/O, 2 HDD bays</t>
  </si>
  <si>
    <t>SRN-873S-4TB</t>
  </si>
  <si>
    <t>NVR, 4TB 8CH PoE+ Built-in (IEEE 802.3at, Total 100W on 8 camera Ports, PoE/+ Auto-Sensing and Power Distribution), Up to 4K recording, 64Mbps recording throughput &amp; 32Mbps Playback throughput, HDMI/VGA Out, Audio Out, Alarm I/O, 2 HDD bays</t>
  </si>
  <si>
    <t>SRN-873S-6TB</t>
  </si>
  <si>
    <t>NVR, 6TB 8CH PoE+ Built-in (IEEE 802.3at, Total 100W on 8 camera Ports, PoE/+ Auto-Sensing and Power Distribution), Up to 4K recording, 64Mbps recording throughput &amp; 32Mbps Playback throughput, HDMI/VGA Out, Audio Out, Alarm I/O, 2 HDD bays</t>
  </si>
  <si>
    <t>SRN-873S-8TB</t>
  </si>
  <si>
    <t>NVR, 8TB 8CH PoE+ Built-in (IEEE 802.3at, Total 100W on 8 camera Ports, PoE/+ Auto-Sensing and Power Distribution), Up to 4K recording, 64Mbps recording throughput &amp; 32Mbps Playback throughput, HDMI/VGA Out, Audio Out, Alarm I/O, 2 HDD bays</t>
  </si>
  <si>
    <t>SRN-873S-12TB</t>
  </si>
  <si>
    <t>NVR, 12TB 8CH PoE+ Built-in (IEEE 802.3at, Total 100W on 8 camera Ports, PoE/+ Auto-Sensing and Power Distribution), Up to 4K recording, 64Mbps recording throughput &amp; 32Mbps Playback throughput, HDMI/VGA Out, Audio Out, Alarm I/O, 2 HDD bays</t>
  </si>
  <si>
    <t>XRN-1610S</t>
  </si>
  <si>
    <t>4K NVR, no HDD, supports: 16 channels with 16 PoE/PoE+ ports, H.265/H.264/MJPEG, ARB (Automatic Recovery Backup), 4 fixed internal SATA HDDs (32TB max), e-SATA/iSCSI storage, WiseStream technology, dual monitor out, max. resolution of 12MP recording/display and fisheye dewarping on web and CMS.</t>
  </si>
  <si>
    <t>XRN-1610S-2TB</t>
  </si>
  <si>
    <t>4K NVR, 2TB RAW, supports: 16 channels with 16 PoE/PoE+ ports, H.265/H.264/MJPEG, ARB (Automatic Recovery Backup), 4 fixed internal SATA HDDs (32TB max), e-SATA/iSCSI storage, WiseStream technology, dual monitor out, max. resolution of 12MP recording/display and fisheye dewarping on web and CMS.</t>
  </si>
  <si>
    <t>XRN-1610S-4TB</t>
  </si>
  <si>
    <t>4K NVR, 4TB RAW, supports: 16 channels with a 16 PoE/PoE+ ports, H.265/H.264/MJPEG, ARB (Automatic Recovery Backup), 4 fixed internal SATA HDDs (32TB max), e-SATA/iSCSI storage, WiseStream technology, dual monitor out, max. resolution of 12MP recording/display and fisheye dewarping on web and CMS.</t>
  </si>
  <si>
    <t>XRN-1610S-8TB</t>
  </si>
  <si>
    <t>4K NVR, 8TB RAW, supports: 16 channels with a 16 PoE/PoE+ ports, H.265/H.264/MJPEG, ARB (Automatic Recovery Backup), 4 fixed internal SATA HDDs (32TB max), e-SATA/iSCSI storage, WiseStream technology, dual monitor out, max. resolution of 12MP recording/display and fisheye dewarping on web and CMS.</t>
  </si>
  <si>
    <t>XRN-1610S-12TB</t>
  </si>
  <si>
    <t>4K NVR, 12TB RAW, supports: 16 channels with a 16 PoE/PoE+ ports, H.265/H.264/MJPEG, ARB (Automatic Recovery Backup), 4 fixed internal SATA HDDs (32TB max), e-SATA/iSCSI storage, WiseStream technology, dual monitor out, max. resolution of 12MP recording/display and fisheye dewarping on web and CMS.</t>
  </si>
  <si>
    <t>XRN-1610S-16TB</t>
  </si>
  <si>
    <t>4K NVR, 16TB RAW, supports: 16 channels with a 16 PoE/PoE+ ports, H.265/H.264/MJPEG, ARB (Automatic Recovery Backup), 4 fixed internal SATA HDDs (32TB max), e-SATA/iSCSI storage, WiseStream technology, dual monitor out, max. resolution of 12MP recording/display and fisheye dewarping on web and CMS.</t>
  </si>
  <si>
    <t>XRN-1610S-24TB</t>
  </si>
  <si>
    <t>4K NVR, 24TB RAW, supports: 16 channels with a 16 PoE/PoE+ ports, H.265/H.264/MJPEG, ARB (Automatic Recovery Backup), 4 fixed internal SATA HDDs (32TB max), e-SATA/iSCSI storage, WiseStream technology, dual monitor out, max. resolution of 12MP recording/display and fisheye dewarping on web and CMS.</t>
  </si>
  <si>
    <t>XRN-1610S-28TB</t>
  </si>
  <si>
    <t>4K NVR, 28TB RAW, supports: 16 channels with a 16 PoE/PoE+ ports, H.265/H.264/MJPEG, ARB (Automatic Recovery Backup), 4 fixed internal SATA HDDs (32TB max), e-SATA/iSCSI storage, WiseStream technology, dual monitor out, max. resolution of 12MP recording/display and fisheye dewarping on web and CMS.</t>
  </si>
  <si>
    <t>XRN-1610S-32TB</t>
  </si>
  <si>
    <t>4K NVR, 32TB RAW, supports: 16 channels with a 16 PoE/PoE+ ports, H.265/H.264/MJPEG, ARB (Automatic Recovery Backup), 4 fixed internal SATA HDDs (32TB max), e-SATA/iSCSI storage, WiseStream technology, dual monitor out, max. resolution of 12MP recording/display and fisheye dewarping on web and CMS.</t>
  </si>
  <si>
    <t>SCD-5080</t>
  </si>
  <si>
    <t>Analog dome camera, 1/3" 1.3MP CMOS, 1000TVL, Vari-focal Lens (3-10mm), Electronic D/N, 24VAC/12VDC</t>
  </si>
  <si>
    <t>Camera - Analog</t>
  </si>
  <si>
    <t>SCB-5003</t>
  </si>
  <si>
    <t>1280H Analog Box</t>
  </si>
  <si>
    <t>Analog Box camera, 1/3" 1.3MP CMOS, 1000TVL, true D/N, 120dB WDR, Analytics, 24VAC/12VDC, RS-485 Control</t>
  </si>
  <si>
    <t>SPE-101</t>
  </si>
  <si>
    <t>1CH Encoder</t>
  </si>
  <si>
    <t xml:space="preserve">Encoder, 1CH, H.264, MPEG-4, MJPEG multiple codec, Multiple streaming simultaneously, Max. 30(25)fps at 4CIF resolution, 10/100BASE-T, ONVIF protocol support, PoE </t>
  </si>
  <si>
    <t>Encoder, 1CH H.264/MJPEG, 30fps @ 2MP or lower and 15fps @ 4MP, AHD/CVI/TVI/CVBS compatible, RS-485/422 Interface, Pelco C when using CVBS or ACP up-coax protocol @ AHD,  ONVIF protocol support, 12VDC/ PoE</t>
  </si>
  <si>
    <t>SPE-100</t>
  </si>
  <si>
    <t xml:space="preserve">Encoder, 1CH H.264, 30fps@D1, SD Memory Card Slot, 1CH BNC Input/Output, RS-485/422 Interface, Bidirectional Audio, ONVIF protocol support, PoE </t>
  </si>
  <si>
    <t>SPE-400</t>
  </si>
  <si>
    <t>4Ch Encoder</t>
  </si>
  <si>
    <t>Encoder, 4CH H.264, 30fps@D1, SD Memory Card Slot, 4CH BNC Input, RS-485/422 Interface, ONVIF protocol support, 12VDC</t>
  </si>
  <si>
    <t>Encoder, 4CH H.264/MJPEG, 30fps @ 2MP or lower and 15 fps @ 4MP, AHD/CVI/TVI/CVBS compatible, RS-485/422 Interface, Pelco C when using CVBS or ACP up-coax protocol @ AHD,  ONVIF protocol support, HDMI output, I/O 4/2, Audio in/out 4/1, 12VDC/ PoE</t>
  </si>
  <si>
    <t>SRD-894-1TB</t>
  </si>
  <si>
    <t>AHD DVR 8CH, 1TB RAW, Full HD 1080p 240fps recording, 64Mbps throughput, 4 internal HDD, 8CH audio input/ 1CH audio output, coaxial control, HDMI/VGA video output, 2 X spot monitor output</t>
  </si>
  <si>
    <t>SRD-894-2TB</t>
  </si>
  <si>
    <t>AHD DVR 8CH, 2TB RAW, Full HD 1080p 240fps recording, 64Mbps throughput, 4 internal HDD, 8CH audio input/ 1CH audio output, coaxial control, HDMI/VGA video output, 2 X spot monitor output</t>
  </si>
  <si>
    <t>SRD-894-4TB</t>
  </si>
  <si>
    <t>AHD DVR 8CH, 4TB RAW, Full HD 1080p 240fps recording, 64Mbps throughput, 4 internal HDD, 8CH audio input/ 1CH audio output, coaxial control, HDMI/VGA video output, 2 X spot monitor output</t>
  </si>
  <si>
    <t>SRD-894-6TB</t>
  </si>
  <si>
    <t>AHD DVR 8CH, 6TB RAW, Full HD 1080p 240fps recording, 64Mbps throughput, 4 internal HDD, 8CH audio input/ 1CH audio output, coaxial control, HDMI/VGA video output, 2 X spot monitor output</t>
  </si>
  <si>
    <t>SRD-894-8TB</t>
  </si>
  <si>
    <t>AHD DVR 8CH, 8TB RAW, Full HD 1080p 240fps recording, 64Mbps throughput, 4 internal HDD, 8CH audio input/ 1CH audio output, coaxial control, HDMI/VGA video output, 2 X spot monitor output</t>
  </si>
  <si>
    <t>SRD-894-12TB</t>
  </si>
  <si>
    <t>AHD DVR 8CH, 12TB RAW, Full HD 1080p 240fps recording, 64Mbps throughput, 4 internal HDD, 8CH audio input/ 1CH audio output, coaxial control, HDMI/VGA video output, 2 X spot monitor output</t>
  </si>
  <si>
    <t>SRD-894-16TB</t>
  </si>
  <si>
    <t>AHD DVR 8CH, 16TB RAW, Full HD 1080p 240fps recording, 64Mbps throughput, 4 internal HDD, 8CH audio input/ 1CH audio output, coaxial control, HDMI/VGA video output, 2 X spot monitor output</t>
  </si>
  <si>
    <t>SRD-894-18TB</t>
  </si>
  <si>
    <t>AHD DVR 8CH, 18TB RAW, Full HD 1080p 240fps recording, 64Mbps throughput, 4 internal HDD, 8CH audio input/ 1CH audio output, coaxial control, HDMI/VGA video output, 2 X spot monitor output</t>
  </si>
  <si>
    <t>SRD-894-24TB</t>
  </si>
  <si>
    <t>AHD DVR 8CH, 24TB RAW, Full HD 1080p 240fps recording, 64Mbps throughput, 4 internal HDD, 8CH audio input/ 1CH audio output, coaxial control, HDMI/VGA video output, 2 X spot monitor output</t>
  </si>
  <si>
    <t>SNB-H-6010B</t>
  </si>
  <si>
    <t>2MP Pinhole Height Strip Camera</t>
  </si>
  <si>
    <t>Wisenet III Network Pinhole camera with Height Strip Housing, 2MP, Full HD(1080p) 30fps, H.264/MJPEG, f4.6mm/71° view angle, 120dB WDR, electrical D/N, analog output, 2 Way Audio, micro SD/SDHC, 12VDC/PoE, +14°F ~ 131°F , Analytics, 8 Meter Cable Length</t>
  </si>
  <si>
    <t>SHD-100C</t>
  </si>
  <si>
    <t>Heavy Duty Corner Mount Accessory, (SNV-8081R, SNV-8080, SNV-7084/R, SNV-6084/R, SNV-5084/R, PNV-9080R, XNV-6080/R, XNV-8080R) Ivory</t>
  </si>
  <si>
    <t>No Replacement 
Not a direct replacement is the TNV-7010RC corner camera</t>
  </si>
  <si>
    <r>
      <t xml:space="preserve">Camera - Analog </t>
    </r>
    <r>
      <rPr>
        <b/>
        <sz val="24"/>
        <color indexed="8"/>
        <rFont val="Arial"/>
        <family val="2"/>
      </rPr>
      <t/>
    </r>
  </si>
  <si>
    <t>SCV-5083</t>
  </si>
  <si>
    <t>Analog vandal dome camera, 1/3" 1.3MP CMOS, 1000TVL, Vari-focal Lens (2.8-10.5mm), true D/N, 120dB WDR, Analytics, 24VAC/12VDC, IP66, IK10</t>
  </si>
  <si>
    <t>SCV-5083R</t>
  </si>
  <si>
    <t>1280H Analog IR Vandal Dome</t>
  </si>
  <si>
    <t>Analog IR vandal dome camera, 1/3" 1.3MP CMOS, 1000TVL, Vari-focal Lens (3 -10mm), true D/N, 120dB WDR, Analytics, 24VAC/12VDC, IP66, IK10</t>
  </si>
  <si>
    <t>SLA-F-M1550DN</t>
  </si>
  <si>
    <t>Lens, 1/2.7", 3 MP, Vari-focal (15-50mm), Auto DC Iris, CS-Mount, Tele Range</t>
  </si>
  <si>
    <t>SPB-IND7</t>
    <phoneticPr fontId="0" type="noConversion"/>
  </si>
  <si>
    <t>Accessory, tinted replacement Bubble for SCD-6080, SND-3080, SND-3082, SND-5080, SND-7080, SND-7082</t>
  </si>
  <si>
    <t>SNB-8000</t>
  </si>
  <si>
    <t>Network Box camera, 5MP 20fps, Full HD(1080p) 30fps, H.264/MJPEG, simple focus, P-iris/DC-iris Compatible, 60dB DWDR, true D/N, Micro SD/SDHC/SDXC, 12VDC/24VAC/PoE</t>
  </si>
  <si>
    <t>SMT-4933</t>
  </si>
  <si>
    <t>4K 49" Monitor</t>
  </si>
  <si>
    <t>49" LED Monitor, 4K UHD, 1xDVI, 4xHDMI, 16:9 aspect ratio aspect ratio, Built-in Speaker (10W X 2), VESA DPM Compatible (400x400mm)
can do Quad view of 4 1080P inputs using the 4 HDMI ports.</t>
  </si>
  <si>
    <t>SMT-4343 (Not direct replacement)</t>
  </si>
  <si>
    <t>SNV-L6014RBM</t>
  </si>
  <si>
    <t>Wisenet Lite Mobile Network IR vandal dome camera (Black), 2MP, Full HD(1080p) 30fps, H.264/MJPEG, Fixed focal Lens 3.6mm, Built in Mic, M12 Network connectors (M12 connector to RJ-45 adaptor is not included), hallway View, 60dB DWDR, true D/N, Micro SD/SDHC, IP66, IK10, -22F  IR, IK10, IP66.</t>
  </si>
  <si>
    <r>
      <t xml:space="preserve">Wisenet Lite Mobile Network IR vandal dome camera, 2MP, Full HD(1080p) 30fps, H.264/MJPEG, Fixed focal Lens 3.6mm, Built in Mic, M12 Network connectors (M12 connector to RJ-45 adaptor is not included), hallway View, 60dB DWDR, true D/N, Micro SD/SDHC, IP66, IK10, -22F  IR, IK10, IP66. </t>
    </r>
    <r>
      <rPr>
        <b/>
        <sz val="12"/>
        <color indexed="10"/>
        <rFont val="Arial"/>
        <family val="2"/>
      </rPr>
      <t>(Ivory Color)</t>
    </r>
  </si>
  <si>
    <t>SLA-F-M226DN</t>
  </si>
  <si>
    <t>Lens, 1/2.7", 3 MP, Vari-focal (2.2-6.0mm), Auto DC Iris, CS-Mount, Wide Angle</t>
  </si>
  <si>
    <t>XRN-2011-20TB</t>
  </si>
  <si>
    <t>4K NVR, 20TB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5TB X4 (recording storage 15TB)</t>
  </si>
  <si>
    <t>SCB-5000</t>
  </si>
  <si>
    <t>Analog Box camera, 1/3" 1.3MP CMOS, 1000TVL, Electronic D/N, 24VAC/12VDC</t>
  </si>
  <si>
    <t>SRD-494-1TB</t>
  </si>
  <si>
    <t>4CH AHD Recorder</t>
  </si>
  <si>
    <t>AHD DVR 4CH, 1TB RAW, Full HD 1080p 120fps recording, 64Mbps throughput, 2 internal HDD, 4CH audio input/ 1CH audio output, coaxial control, HDMI/VGA video output, 2 X spot monitor output</t>
  </si>
  <si>
    <t>SRD-494-2TB</t>
  </si>
  <si>
    <t>AHD DVR 4CH, 2TB RAW, Full HD 1080p 120fps recording, 64Mbps throughput, 2 internal HDD, 4CH audio input/ 1CH audio output, coaxial control, HDMI/VGA video output, 2 X spot monitor output</t>
  </si>
  <si>
    <t>SRD-494-4TB</t>
  </si>
  <si>
    <t>AHD DVR 4CH, 4TB RAW, Full HD 1080p 120fps recording, 64Mbps throughput, 2 internal HDD, 4CH audio input/ 1CH audio output, coaxial control, HDMI/VGA video output, 2 X spot monitor output</t>
  </si>
  <si>
    <t>SRD-494-6TB</t>
  </si>
  <si>
    <t>AHD DVR 4CH, 6TB RAW, Full HD 1080p 120fps recording, 64Mbps throughput, 2 internal HDD, 4CH audio input/ 1CH audio output, coaxial control, HDMI/VGA video output, 2 X spot monitor output</t>
  </si>
  <si>
    <t>SRD-494-8TB</t>
  </si>
  <si>
    <t>AHD DVR 4CH, 8TB RAW, Full HD 1080p 120fps recording, 64Mbps throughput, 2 internal HDD, 4CH audio input/ 1CH audio output, coaxial control, HDMI/VGA video output, 2 X spot monitor output</t>
  </si>
  <si>
    <t>SRD-494-12TB</t>
  </si>
  <si>
    <t>AHD DVR 4CH, 12TB RAW, Full HD 1080p 120fps recording, 64Mbps throughput, 2 internal HDD, 4CH audio input/ 1CH audio output, coaxial control, HDMI/VGA video output, 2 X spot monitor output</t>
  </si>
  <si>
    <t>SRD-493-1TB</t>
  </si>
  <si>
    <t>AHD DVR 4CH, 1TB RAW, Full HD 1080p 120fps recording, 32Mbps throughput, 1 internal HDD, 1CH audio input/ 1CH audio output, coaxial control, HDMI/VGA video output</t>
  </si>
  <si>
    <t>SRD-493-2TB</t>
  </si>
  <si>
    <t>AHD DVR 4CH, 2TB RAW, Full HD 1080p 120fps recording, 32Mbps throughput, 1 internal HDD, 1CH audio input/ 1CH audio output, coaxial control, HDMI/VGA video output</t>
  </si>
  <si>
    <t>SRD-493-4TB</t>
  </si>
  <si>
    <t>AHD DVR 4CH, 4TB RAW, Full HD 1080p 120fps recording, 32Mbps throughput, 1 internal HDD, 1CH audio input/ 1CH audio output, coaxial control, HDMI/VGA video output</t>
  </si>
  <si>
    <t>SRD-493-6TB</t>
  </si>
  <si>
    <t>AHD DVR 4CH, 6TB RAW, Full HD 1080p 120fps recording, 32Mbps throughput, 1 internal HDD, 1CH audio input/ 1CH audio output, coaxial control, HDMI/VGA video output</t>
  </si>
  <si>
    <t>SRD-476D-1TB</t>
  </si>
  <si>
    <t>4CH Premium 1280H DVR</t>
  </si>
  <si>
    <t>DVR, 4CH, 1TB RAW, 120fps@1280H, Dual HDMI and VGA output, 4CH audio inputs (built-in 4CH), Max. 1 Internal HDD, Loop through video output, Coaxial Control</t>
  </si>
  <si>
    <t>SRD-476D-2TB</t>
  </si>
  <si>
    <t>DVR, 4CH, 2TB RAW, 120fps@1280H, Dual HDMI and VGA output, 4CH audio inputs (built-in 4CH), Max. 1 Internal HDD, Loop through video output, Coaxial Control</t>
  </si>
  <si>
    <t>SRD-476D-3TB</t>
  </si>
  <si>
    <t>DVR, 4CH, 3TB RAW, 120fps@1280H, Dual HDMI and VGA output, 4CH audio inputs (built-in 4CH), Max. 1 Internal HDD, Loop through video output, Coaxial Control</t>
  </si>
  <si>
    <t>SRD-476D-4TB</t>
  </si>
  <si>
    <t>DVR, 4CH, 4TB RAW, 120fps@1280H, Dual HDMI and VGA output, 4CH audio inputs (built-in 4CH), Max. 1 Internal HDD, Loop through video output, Coaxial Control</t>
  </si>
  <si>
    <t>SNO-8081R</t>
    <phoneticPr fontId="0" type="noConversion"/>
  </si>
  <si>
    <t>5MP IR Bullet</t>
    <phoneticPr fontId="0" type="noConversion"/>
  </si>
  <si>
    <t>Network IR Bullet camera, 5MP 30fps, H.265/H.264/MJPEG, f3.9-9.4mm Motorized Lens simple focus, 
120dB WDR, true D/N, Micro SD/SDHC/SDXC, 12VDC/24VAC/PoE, IP66, IK10, -40°C ~ +55°C (-40°F ~ +131°F), hallway view</t>
  </si>
  <si>
    <t>SMT-2731</t>
  </si>
  <si>
    <t>1080p 27" LED Monitor</t>
  </si>
  <si>
    <t>27" LED Monitor, 1080p (1920x1080), HDMI, VGA, BNC type (2 in / 2 out), 16:9 aspect ratio, Built-in Speaker (10W), VESA DPM Compatible</t>
  </si>
  <si>
    <t>SNB-7004</t>
  </si>
  <si>
    <t>3MP Box</t>
  </si>
  <si>
    <t>Wisenet III Network Box camera, 3MP 30fps, Full HD(1080p) @ 60fps, H.264/MJPEG, P-Iris / DC-Iris Compatible, simple focus, 120dB WDR, true D/N, SD/SDHC/SDXC, 12VDC/24AC/PoE</t>
  </si>
  <si>
    <t>SBP-301PM</t>
  </si>
  <si>
    <t>Pole Mount Adapter Accessory, use with SNO-8081R and PNO-9080R.</t>
  </si>
  <si>
    <t>SBP-B-100HM</t>
  </si>
  <si>
    <t>Hanging Mount Cap Kit, (SNV-6013, XNV-6011, SND-6011R, SCD-2080/B/E/EB, SCD-2082, SCD-2080R, SCD-2042R, SCD-2022R, SCD-2020R, SCD-3080/B, SCD-3083, SCD-5080, SCD-5082, SCD-5083, SCD-5083R), Ivory
* Kit Includes SBP-B-100P plate for SNV-6013 installation</t>
  </si>
  <si>
    <t>Small Cap Adapter (Aluminum), Accessory for SNV-6013, XNV-6011, SND-L6013/R, SND-L5013, SND-L6012, SCD-6023R, QND-7010R/20R/30R, QND-6010R/20R/30R, XND-6010/20R, XND-8020R/30R/40R.</t>
  </si>
  <si>
    <t>SNB-5004</t>
  </si>
  <si>
    <t>1.3MP Box</t>
  </si>
  <si>
    <t>Wisenet III Network Box camera, 1.3MP, HD(720p), H.264/MJPEG, simple focus, 130dB WDR, true D/N, SD/SDHC/SDXC, 12VDC/24AC/PoE</t>
  </si>
  <si>
    <t>SNV-6085R</t>
  </si>
  <si>
    <t>Wisenet III Network IR vandal dome camera, 2MP, Full HD(1080p), Motorized simple focus Lens 2.3x (10-23mm), H.264/MJPEG, 120dB WDR, true D/N, SD/SDHC/SDXC, 12VDC/24VAC/PoE, IP66, IK10, Built-in -40°F 24VAC Heater</t>
  </si>
  <si>
    <t>SPB-IND7</t>
  </si>
  <si>
    <t>Pole Mount Adapter Accessory, use with SBO-100B1, PNO-9080R, SBO-100B1</t>
  </si>
  <si>
    <t>SBM-3240ST</t>
  </si>
  <si>
    <t>Monitor stand for SMT-3231/3232/4031/4032/4032A</t>
  </si>
  <si>
    <t>SRD-1676D-1TB</t>
  </si>
  <si>
    <t>16CH Premium 1280H DVR</t>
  </si>
  <si>
    <t>DVR, 16CH, 1TB RAW, 480fps@1280H, Dual HDMI and VGA output, 16CH audio inputs (built-in 4CH), Max. 4 Internal Front Load HDDs, Max. 2 Expansion Bay, Loop through video output, Coaxial Control</t>
  </si>
  <si>
    <t>SRD-1676D-2TB</t>
  </si>
  <si>
    <t>DVR, 16CH, 2TB RAW, 480fps@1280H, Dual HDMI and VGA output, 16CH audio inputs (built-in 4CH), Max. 4 Internal Front Load HDDs, Max. 2 Expansion Bay, Loop through video output, Coaxial Control</t>
  </si>
  <si>
    <t>SRD-1676D-3TB</t>
  </si>
  <si>
    <t>DVR, 16CH, 3TB RAW, 480fps@1280H, Dual HDMI and VGA output, 16CH audio inputs (built-in 4CH), Max. 4 Internal Front Load HDDs, Max. 2 Expansion Bay, Loop through video output, Coaxial Control</t>
  </si>
  <si>
    <t>SRD-1676D-4TB</t>
  </si>
  <si>
    <t>DVR, 16CH, 4TB RAW, 480fps@1280H, Dual HDMI and VGA output, 16CH audio inputs (built-in 4CH), Max. 4 Internal Front Load HDDs, Max. 2 Expansion Bay, Loop through video output, Coaxial Control</t>
  </si>
  <si>
    <t>SRD-1676D-6TB</t>
  </si>
  <si>
    <t>DVR, 16CH, 6TB RAW, 480fps@1280H, Dual HDMI and VGA output, 16CH audio inputs (built-in 4CH), Max. 4 Internal Front Load HDDs, Max. 2 Expansion Bay, Loop through video output, Coaxial Control</t>
  </si>
  <si>
    <t>SRD-1676D-8TB</t>
  </si>
  <si>
    <t>DVR, 16CH, 8TB RAW, 480fps@1280H, Dual HDMI and VGA output, 16CH audio inputs (built-in 4CH), Max. 4 Internal Front Load HDDs, Max. 2 Expansion Bay, Loop through video output, Coaxial Control</t>
  </si>
  <si>
    <t>SRD-1676D-10TB</t>
    <phoneticPr fontId="0" type="noConversion"/>
  </si>
  <si>
    <t>DVR, 16CH, 10TB RAW, 480fps@1280H, Dual HDMI and VGA output, 16CH audio inputs (built-in 4CH), Max. 4 Internal Front Load HDDs, Max. 2 Expansion Bay, Loop through video output, Coaxial Control</t>
  </si>
  <si>
    <t>SRD-1676D-12TB</t>
  </si>
  <si>
    <t>DVR, 16CH, 12TB RAW, 480fps@1280H, Dual HDMI and VGA output, 16CH audio inputs (built-in 4CH), Max. 4 Internal Front Load HDDs, Max. 2 Expansion Bay, Loop through video output, Coaxial Control</t>
  </si>
  <si>
    <t>SRD-1676D-16TB</t>
  </si>
  <si>
    <t>DVR, 16CH, 16TB RAW, 480fps@1280H, Dual HDMI and VGA output, 16CH audio inputs (built-in 4CH), Max. 4 Internal Front Load HDDs, Max. 2 Expansion Bay, Loop through video output, Coaxial Control</t>
  </si>
  <si>
    <t>SRD-1656D-1TB</t>
  </si>
  <si>
    <t>DVR, 16CH, 1TB RAW, 120fps@1280H, Dual HDMI and VGA output, 16CH audio inputs (built-in 4CH), Max. 4 Internal Front Load HDDs, Max. 2 Expansion Bay, Loop through video output, Coaxial Control</t>
  </si>
  <si>
    <t>SRD-1656D-2TB</t>
  </si>
  <si>
    <t>DVR, 16CH, 2TB RAW, 120fps@1280H, Dual HDMI and VGA output, 16CH audio inputs (built-in 4CH), Max. 4 Internal Front Load HDDs, Max. 2 Expansion Bay, Loop through video output, Coaxial Control</t>
  </si>
  <si>
    <t>SRD-1656D-3TB</t>
  </si>
  <si>
    <t>DVR, 16CH, 3TB RAW, 120fps@1280H, Dual HDMI and VGA output, 16CH audio inputs (built-in 4CH), Max. 4 Internal Front Load HDDs, Max. 2 Expansion Bay, Loop through video output, Coaxial Control</t>
  </si>
  <si>
    <t>SRD-1656D-4TB</t>
  </si>
  <si>
    <t>DVR, 16CH, 4TB RAW, 120fps@1280H, Dual HDMI and VGA output, 16CH audio inputs (built-in 4CH), Max. 4 Internal Front Load HDDs, Max. 2 Expansion Bay, Loop through video output, Coaxial Control</t>
  </si>
  <si>
    <t>SRD-1656D-6TB</t>
  </si>
  <si>
    <t>DVR, 16CH, 6TB RAW, 120fps@1280H, Dual HDMI and VGA output, 16CH audio inputs (built-in 4CH), Max. 4 Internal Front Load HDDs, Max. 2 Expansion Bay, Loop through video output, Coaxial Control</t>
  </si>
  <si>
    <t>SRD-1656D-8TB</t>
  </si>
  <si>
    <t>DVR, 16CH, 8TB RAW, 120fps@1280H, Dual HDMI and VGA output, 16CH audio inputs (built-in 4CH), Max. 4 Internal Front Load HDDs, Max. 2 Expansion Bay, Loop through video output, Coaxial Control</t>
  </si>
  <si>
    <t>SRD-1656D-12TB</t>
  </si>
  <si>
    <t>DVR, 16CH, 12TB RAW, 120fps@1280H, Dual HDMI and VGA output, 16CH audio inputs (built-in 4CH), Max. 4 Internal Front Load HDDs, Max. 2 Expansion Bay, Loop through video output, Coaxial Control</t>
  </si>
  <si>
    <t>SRD-1656D-16TB</t>
  </si>
  <si>
    <t>DVR, 16CH, 16TB RAW, 120fps@1280H, Dual HDMI and VGA output, 16CH audio inputs (built-in 4CH), Max. 4 Internal Front Load HDDs, Max. 2 Expansion Bay, Loop through video output, Coaxial Control</t>
  </si>
  <si>
    <t>SCB-5005</t>
  </si>
  <si>
    <t>Analog Box camera, 1/3" 1.3MP CMOS, simple focus, P-iris &amp; DC-iris Support, 1000TVL, true D/N, 120dB WDR, Analytics, 24VAC/12VDC, RS-485 Control</t>
  </si>
  <si>
    <t>SCV-5085</t>
  </si>
  <si>
    <t>Analog vandal dome camera, 1/3" 1.3MP CMOS, 1000TVL, simple focus Motorized Lens (3 -8.5mm), true D/N, 120dB WDR, Analytics, 24VAC/12VDC, IP66, IK10</t>
  </si>
  <si>
    <t>SHM-R100</t>
  </si>
  <si>
    <t>Cooling Housing</t>
    <phoneticPr fontId="0" type="noConversion"/>
  </si>
  <si>
    <t>Cooling Housing for SRM-872 (Fan less Application)</t>
  </si>
  <si>
    <t>SBP-B-M12</t>
  </si>
  <si>
    <t>M12 Back Panel</t>
  </si>
  <si>
    <t>M12 Connectors Back Panel for SRM-872 Mobile Application, Black</t>
  </si>
  <si>
    <t>SPZ-NK100</t>
  </si>
  <si>
    <t>HDD Tray Kit</t>
    <phoneticPr fontId="0" type="noConversion"/>
  </si>
  <si>
    <t>HDD TRAY KIT FOR SRM-872</t>
    <phoneticPr fontId="0" type="noConversion"/>
  </si>
  <si>
    <t>SRM-872</t>
  </si>
  <si>
    <t>Mobile NVR</t>
  </si>
  <si>
    <t>Mobile NVR, 8 Channel PoE (8W Max. Per Channel), 64Mbps recording throughput, Support Samsung Network cameras PnP, ONVIF, 12 - 24VDC Input. Standard Includes GPS Module, Control Box, I/O Box, Remote Control. NO HDD version, Compatible with Samsung 1TB RAW SSD  (840 EVO MZ-7TE1T0BW)</t>
  </si>
  <si>
    <t>SRM-872-1TB</t>
  </si>
  <si>
    <t>Mobile NVR, 8 Channel PoE (8W Max. Per Channel), 1TB RAW Standard Spinning HDD, 64Mbps recording throughput, Support Samsung Network cameras PnP, ONVIF, 12 - 24VDC Input. Standard Includes GPS Module, Control Box, I/O Box, Remote Control</t>
  </si>
  <si>
    <t>SRN-4000-2TB</t>
  </si>
  <si>
    <t>NVR, 64CH, 2TB RAW, 400Mbps recording/ 25Mbps Playback throughput, 12 Hot Swap HDD Bays, iSCSI, Redundant Power, HDMI/D-Sub VGA Local Display, DI/O, 2-Way Audio, ONVIF, NON-RAID model</t>
  </si>
  <si>
    <t>SRN-4000-3TB</t>
  </si>
  <si>
    <t>NVR, 64CH, 3TB RAW, 400Mbps recording/ 25Mbps Playback throughput, 12 Hot Swap HDD Bays, iSCSI, Redundant Power, HDMI/D-Sub VGA Local Display, DI/O, 2-Way Audio, ONVIF, NON-RAID model</t>
  </si>
  <si>
    <t>SRN-4000-4TB</t>
  </si>
  <si>
    <t>NVR, 64CH, 4TB RAW, 400Mbps recording/ 25Mbps Playback throughput, 12 Hot Swap HDD Bays, iSCSI, Redundant Power, HDMI/D-Sub VGA Local Display, DI/O, 2-Way Audio, ONVIF, NON-RAID model</t>
  </si>
  <si>
    <t>SRN-4000-6TB</t>
  </si>
  <si>
    <t>NVR, 64CH, 6TB RAW, 400Mbps recording/25Mbps Playback throughput, 12 Hot Swap HDD Bays, iSCSI, Redundant Power, HDMI/D-Sub VGA Local Display, DI/O, 2-Way Audio, ONVIF, NON-RAID model</t>
  </si>
  <si>
    <t>SRN-4000-8TB</t>
  </si>
  <si>
    <t>NVR, 64CH, 8TB RAW, 400Mbps recording/25Mbps Playback throughput, 12 Hot Swap HDD Bays, iSCSI, Redundant Power, HDMI/D-Sub VGA Local Display, DI/O, 2-Way Audio, ONVIF, NON-RAID model</t>
  </si>
  <si>
    <t>SRN-4000-12TB</t>
  </si>
  <si>
    <t>NVR, 64CH, 12TB RAW, 400Mbps recording/25Mbps Playback throughput, 12 Hot Swap HDD Bays, iSCSI, Redundant Power, HDMI/D-Sub VGA Local Display, DI/O, 2-Way Audio, ONVIF, Supports RAID 5/6  - Field Configuration and Setup Required (2TB * 6)</t>
  </si>
  <si>
    <t>SRN-4000-15TB</t>
  </si>
  <si>
    <t>NVR, 64CH, 15TB RAW, 400Mbps recording/25Mbps Playback throughput, 12 Hot Swap HDD Bays, iSCSI, Redundant Power, HDMI/D-Sub VGA Local Display, DI/O, 2-Way Audio, ONVIF, NON-RAID model</t>
  </si>
  <si>
    <t>SRN-4000-16TB</t>
  </si>
  <si>
    <t>NVR, 64CH, 16TB RAW, 400Mbps recording/25Mbps Playback throughput, 12 Hot Swap HDD Bays, iSCSI, Redundant Power, HDMI/D-Sub VGA Local Display, DI/O, 2-Way Audio, ONVIF, NON-RAID model</t>
  </si>
  <si>
    <t>SRN-4000-20TB</t>
  </si>
  <si>
    <t>NVR, 64CH, 20TB RAW, 400Mbps recording/25Mbps Playback throughput, 12 Hot Swap HDD Bays, iSCSI, Redundant Power, HDMI/D-Sub VGA Local Display, DI/O, 2-Way Audio, ONVIF, Supports RAID 5  - Field Configuration and Setup Required (2TB * 10)</t>
  </si>
  <si>
    <t>SRN-4000-24TB</t>
  </si>
  <si>
    <t>NVR, 64CH, 24TB RAW, 400Mbps recording/25Mbps Playback throughput, 12 Hot Swap HDD Bays, iSCSI, Redundant Power, HDMI/D-Sub VGA Local Display, DI/O, 2-Way Audio, ONVIF, Supports RAID 5/6  - Field Configuration and Setup Required (2TB * 12)</t>
  </si>
  <si>
    <t>SRN-4000-30TB</t>
  </si>
  <si>
    <t>NVR, 64CH, 30TB RAW, 400Mbps recording/25Mbps Playback throughput, 12 Hot Swap HDD Bays, iSCSI, Redundant Power, HDMI/D-Sub VGA Local Display, DI/O, 2-Way Audio, ONVIF, Supports RAID 5 - Field Configuration and Setup Required (3TB * 10)</t>
  </si>
  <si>
    <t>SRN-4000-36TB</t>
  </si>
  <si>
    <t>NVR, 64CH, 36TB RAW, 400Mbps recording/25Mbps Playback throughput, 12 Hot Swap HDD Bays, iSCSI, Redundant Power, HDMI/D-Sub VGA Local Display, DI/O, 2-Way Audio, ONVIF, Supports RAID 5/6  - Field Configuration and Setup Required (3TB * 12)</t>
  </si>
  <si>
    <t>SRN-4000-40TB</t>
  </si>
  <si>
    <t>NVR, 64CH, 40TB RAW, 400Mbps recording/25Mbps Playback throughput, 12 Hot Swap HDD Bays, iSCSI, Redundant Power, HDMI/D-Sub VGA Local Display, DI/O, 2-Way Audio, ONVIF, Supports RAID 5  - Field Configuration and Setup Required (4TB * 10)</t>
  </si>
  <si>
    <t>SRN-4000-48TB</t>
  </si>
  <si>
    <t>NVR, 64CH, 48TB RAW, 400Mbps recording/25Mbps Playback throughput, 12 Hot Swap HDD Bays, iSCSI, Redundant Power, HDMI/D-Sub VGA Local Display, DI/O, 2-Way Audio, ONVIF, Supports RAID 5/6  - Field Configuration and Setup Required (4TB * 12)</t>
  </si>
  <si>
    <t>SRN-4000-60TB</t>
    <phoneticPr fontId="0" type="noConversion"/>
  </si>
  <si>
    <t>NVR, 64CH, 60TB RAW, 400Mbps recording/25Mbps Playback throughput, 12 Hot Swap HDD Bays, iSCSI, Redundant Power, HDMI/D-Sub VGA Local Display, DI/O, 2-Way Audio, ONVIF, Supports RAID 5/6  - Field Configuration and Setup Required (5TB * 12)</t>
  </si>
  <si>
    <t>SRN-1000-1TB</t>
  </si>
  <si>
    <t>NVR, 64CH, 1TB RAW, 100Mbps recording/64Mbps Playback throughput, 8 HDD bays</t>
  </si>
  <si>
    <t>SRN-1000-2TB</t>
  </si>
  <si>
    <t>NVR, 64CH, 2TB RAW, 100Mbps recording/64Mbps Playback throughput, 8 HDD bays</t>
  </si>
  <si>
    <t>SRN-1000-3TB</t>
  </si>
  <si>
    <t>NVR, 64CH, 3TB RAW, 100Mbps recording/64Mbps Playback throughput, 8 HDD bays</t>
  </si>
  <si>
    <t>SRN-1000-4TB</t>
  </si>
  <si>
    <t>NVR, 64CH, 4TB RAW, 100Mbps recording/64Mbps Playback throughput, 8 HDD bays</t>
  </si>
  <si>
    <t>SRN-1000-5TB</t>
  </si>
  <si>
    <t>NVR, 64CH, 5TB RAW, 100Mbps recording/64Mbps Playback throughput, 8 HDD bays</t>
  </si>
  <si>
    <t>SRN-1000-6TB</t>
  </si>
  <si>
    <t>NVR, 64CH, 6TB RAW, 100Mbps recording/64Mbps Playback throughput, 8 HDD bays</t>
  </si>
  <si>
    <t>SRN-1000-8TB</t>
  </si>
  <si>
    <t>NVR, 64CH, 8TB RAW, 100Mbps recording/64Mbps Playback throughput, 8 HDD bays</t>
  </si>
  <si>
    <t>SRN-1000-10TB</t>
  </si>
  <si>
    <t>NVR, 64CH, 10TB RAW, 100Mbps recording/64Mbps Playback throughput, 8 HDD bays</t>
  </si>
  <si>
    <t>SRN-1000-12TB</t>
  </si>
  <si>
    <t>NVR, 64CH, 12TB RAW, 100Mbps recording/64Mbps Playback throughput, 8 HDD bays</t>
  </si>
  <si>
    <t>SRN-1000-15TB</t>
  </si>
  <si>
    <t>NVR, 64CH, 15TB RAW, 100Mbps recording/64Mbps Playback throughput, 8 HDD bays</t>
  </si>
  <si>
    <t>SRN-1000-16TB</t>
  </si>
  <si>
    <t>NVR, 64CH, 16TB RAW, 100Mbps recording/64Mbps Playback throughput, 8 HDD bays</t>
  </si>
  <si>
    <t>SRN-1000-20TB</t>
  </si>
  <si>
    <t>NVR, 64CH, 20TB RAW, 100Mbps recording/64Mbps Playback throughput, 8 HDD bays</t>
  </si>
  <si>
    <t>SRN-1000-24TB</t>
  </si>
  <si>
    <t>NVR, 64CH, 24TB RAW, 100Mbps recording/64Mbps Playback throughput, 8 HDD bays</t>
  </si>
  <si>
    <t>SRN-1000-32TB</t>
  </si>
  <si>
    <t>NVR, 64CH, 32TB RAW, 100Mbps recording/64Mbps Playback throughput, 8 HDD bays</t>
  </si>
  <si>
    <t>Monitor</t>
    <phoneticPr fontId="0" type="noConversion"/>
  </si>
  <si>
    <t>SMT-4032A</t>
  </si>
  <si>
    <t>40" LED Monitor, 1080p (1920x1080), DVI, HDMI, VGA, Component (CVBS  common), 16:9 aspect ratio aspect ratio, Built-in Speaker (10W X 2), VESA DPM Compatible (200x200mm)</t>
  </si>
  <si>
    <t>SHD-200C</t>
  </si>
  <si>
    <t>Medium Size Triangle Corner Mount Accessory, (SNB-6010, SNB-6011), Ivory</t>
  </si>
  <si>
    <t>SHD-300C</t>
  </si>
  <si>
    <t>Compact Size Corner Mount Accessory, (SNB-6010, SNB-6011), Ivory</t>
  </si>
  <si>
    <t>Network - Decoder</t>
  </si>
  <si>
    <t>SPD-400</t>
  </si>
  <si>
    <t>4CH Decoder</t>
  </si>
  <si>
    <t>Decoder, 4CH, H.264, MPEG-4, MJPEG, Full HD (1080p) video output for single view, Single and quad view support, Sequence mode for multiple video sources</t>
  </si>
  <si>
    <t>SRN-SENCMS-CTLS</t>
  </si>
  <si>
    <t>Seneca Data, CMS Control</t>
  </si>
  <si>
    <t>CMS Control Server Enterprise, Quad Core Xeon E3-1220 v3 3.1GHz, 8GB RAM, 1TB 7200rpm SATA Enterprise Hard Drive, Win 2012 Server with 5 Users, 8x DVD-RW, Hot Swappable, 1 Rack Unit, Designed for SSM System Manager and Media Gateway, NO VMS license is included (Optional Raid1 and Redundant Power)</t>
  </si>
  <si>
    <t>SRN-SENCMS-CTL</t>
  </si>
  <si>
    <t>CMS Control Server, Quad Core i7 4790 3.6GHz, 8GB RAM, 500GB 7200rpm SATA Standard Hard Drive, Win2012 Server with 5 Users, 24x DVD-RW, 2 Rack Unit, Designed for SSM System Manager and Media Gateway, NO VMS license is included</t>
  </si>
  <si>
    <t>SRN-SENCMS-DSPS</t>
  </si>
  <si>
    <t>Seneca Data, CMS Display</t>
  </si>
  <si>
    <t>CMS Display Server Enterprise, Quad Core i7 4790 3.6GHz, GeForce GTX 790 4GB 4 Output, 8GB RAM, 1.0TB 7200rpm SATA Standard Hard Drive, Windows 7 Pro x64, 24x DVD-RW, Desktop Mid-Tower, Designed for SSM Console, NO VMS license is included</t>
  </si>
  <si>
    <t>SRN-SENCMS-DSP</t>
  </si>
  <si>
    <t>CMS Display Server, Quad Core i7 4790 3.6GHz, GeForce GTX 660 2GB 2 Output, 8GB RAM, 1.0TB 7200rpm SATA Standard Hard Drive, Windows 7 Pro x64, 24x DVD-RW, Desktop Mid-Tower, Designed for SSM Console, NO VMS license is included</t>
  </si>
  <si>
    <t>SRN-16SEN-1TB</t>
  </si>
  <si>
    <t>Seneca Data, 16CH NVR  1TB</t>
  </si>
  <si>
    <t>NVR, 16CH, 1TB RAW, 2 Rack Units, 2 Bay, Supports 16 IP cameras at 1.3MP at 15FPS, Core i3 4130 3.4Ghz, 4GB RAM, 120GB SSD System Drive, 8x DVD-RW, Win7 Pro, NO VMS license is included</t>
  </si>
  <si>
    <t>SRN-16SEN-2TB</t>
  </si>
  <si>
    <t>Seneca Data, 16CH NVR 2TB</t>
  </si>
  <si>
    <t>NVR, 16CH, 2TB RAW, 2 Rack Units, 2 Bay, Supports 16 IP cameras at 1.3MP at 15FPS, Core i3 4130 3.4Ghz, 4GB RAM, 120GB SSD System Drive, 8x DVD-RW, Win7 Pro, NO VMS license is included</t>
  </si>
  <si>
    <t>SRN-16SEN-4TB</t>
  </si>
  <si>
    <t>Seneca Data, 16CH NVR 4TB</t>
  </si>
  <si>
    <t>NVR, 16CH, 4TB RAW, 2 Rack Units, 2 Bay, Supports 16 IP cameras at 1.3MP at 15FPS, Core i3 4130 3.4Ghz, 4GB RAM, 120GB SSD System Drive, 8x DVD-RW, Win7 Pro, NO VMS license is included</t>
  </si>
  <si>
    <t>SRN-32SEN-2TB</t>
  </si>
  <si>
    <t>Seneca Data, 32CH NVR  2TB</t>
  </si>
  <si>
    <t>NVR, 32CH, 2TB RAW, 2 Rack Units, 2 Bay, Supports 32 IP cameras at 1.3MP at 15FPS, Core  i5 4460 2.9Ghz, 4GB RAM, 120GB SSD System Drive, 8x DVD-RW, Win7 Pro, NO VMS license is included</t>
  </si>
  <si>
    <t>SRN-32SEN-4TB</t>
  </si>
  <si>
    <t>Seneca Data, 32CH NVR 4TB</t>
  </si>
  <si>
    <t>NVR, 32CH, 4TB RAW, 2 Rack Units, 2 Bay, Supports 32 IP cameras at 1.3MP at 15FPS, Core  i5 4460 2.9Ghz, 4GB RAM, 120GB SSD System Drive, 8x DVD-RW, Win7 Pro, NO VMS license is included</t>
  </si>
  <si>
    <t>SRN-32SEN-8TB</t>
  </si>
  <si>
    <t>Seneca Data, 32CH NVR 8TB</t>
  </si>
  <si>
    <t>NVR, 32CH, 8TB RAW, 2 Rack Units, 2 Bay, Supports 32 IP cameras at 1.3MP at 15FPS, Core  i5 4460 2.9Ghz, 4GB RAM, 120GB SSD System Drive, 8x DVD-RW, Win7 Pro, NO VMS license is included</t>
  </si>
  <si>
    <t>SRN-32SEN-12TB</t>
    <phoneticPr fontId="0" type="noConversion"/>
  </si>
  <si>
    <t>Seneca Data, 32CH NVR 12TB</t>
    <phoneticPr fontId="0" type="noConversion"/>
  </si>
  <si>
    <t>NVR, 32CH, 12TB RAW, 2 Rack Units, 2 Bay, Supports 32 IP cameras at 1.3MP at 15FPS, Core  i5 4460 2.9Ghz, 4GB RAM, 120GB SSD System Drive, 8x DVD-RW, Win7 Pro, NO VMS license is included</t>
  </si>
  <si>
    <t>SRN-64SEN-8TB</t>
  </si>
  <si>
    <t>Seneca Data, 64CH NVR 8TB</t>
  </si>
  <si>
    <t>NVR, 64CH, 8TB RAW, 2 Rack Units, 4 Bay, Supports 64 IP cameras at 1.3MP at 15FPS, Quad Core Xeon E3-1225 V3 3.2GHz, 4GB RAM, 120GB SSD System Drive, 8x DVD-RW, Win7 Pro, GeForce GT 730 1GB, NO VMS license is included</t>
  </si>
  <si>
    <t>SRN-64SEN-12TB</t>
  </si>
  <si>
    <t>Seneca Data, 64CH NVR 12TB</t>
  </si>
  <si>
    <t>NVR, 64CH, 12TB RAW, 2 Rack Units, 4 Bay, Supports 64 IP cameras at 1.3MP at 15FPS, Quad Core Xeon E3-1225V3 3.2GHz, 4GB RAM, 120GB SSD System Drive, 8x DVD-RW, Win7 Pro, GeForce GT 730 1GB, NO VMS license is included</t>
  </si>
  <si>
    <t>SRN-64SEN-8TBR</t>
  </si>
  <si>
    <t>Seneca Data, 64CH NVR 8TB Raid 5</t>
  </si>
  <si>
    <t>NVR, 64CH, 8TB RAW, 2 Rack Units, 8 Bay, Supports 64 IP cameras at 1.3MP at 15FPS, Quad Core Xeon E3-1225V3 3.2Ghz, 4GB RAM, 120GB SSD System Drive, 8x DVD-RW, Win7 Enterprise, GeForce GT 730 1GB, Raid 5 Pre-configured, Redundant Power, NO VMS license is included</t>
  </si>
  <si>
    <t>SRN-64SEN-12TBR</t>
  </si>
  <si>
    <t>Seneca Data, 64CH NVR 12TB Raid 5/6</t>
  </si>
  <si>
    <t>NVR, 64CH, 12TB RAW, 2 Rack Units, 8 Bay, Supports 64 IP cameras at 1.3MP at 15FPS, Quad Core Xeon E3-1225V3 3.2Ghz, 4GB RAM, 120GB SSD System Drive, 8x DVD-RW, Win7 Enterprise, GeForce GT 730 1GB, Raid 5/6 Pre-configured, Redundant Power, NO VMS license is included</t>
  </si>
  <si>
    <t>SRN-64SEN-15TBR</t>
  </si>
  <si>
    <t>Seneca Data, 64CH NVR 15TB Raid 5</t>
  </si>
  <si>
    <t>NVR, 64CH, 15TB RAW, 2 Rack Units, 8 Bay, Supports 64 IP cameras at 1.3MP at 15FPS, Quad Core Xeon E3-1225V3 3.2Ghz, 4GB RAM, 120GB SSD System Drive, 8x DVD-RW, Win7 Enterprise, GeForce GT 730 1GB, Raid 5 Pre-configured, Redundant Power, NO VMS license is included</t>
  </si>
  <si>
    <t>SRN-64SEN-24TBR</t>
  </si>
  <si>
    <t>Seneca Data, 64CH NVR 24TB Raid 5/6</t>
  </si>
  <si>
    <t>NVR, 64CH, 24TB RAW, 2 Rack Units, 8 Bay, Supports 64 IP cameras at 1.3MP at 15FPS, Quad Core Xeon E3-1225V3 3.2Ghz, 4GB RAM, 120GB SSD System Drive, 8x DVD-RW, Win7 Enterprise, GeForce GT 730 1GB, Raid 5/6 Pre-configured, Redundant Power, NO VMS license is included</t>
  </si>
  <si>
    <t>SRN-64SEN-32TBR</t>
  </si>
  <si>
    <t>Seneca Data, 64CH NVR 32TB Raid 5/6</t>
  </si>
  <si>
    <t>NVR, 64CH, 32TB RAW, 2 Rack Units, 8 Bay, Supports 64 IP cameras at 1.3MP at 15FPS, Quad Core Xeon E3-1225V3 3.2Ghz, 4GB RAM, 120GB SSD System Drive, 8x DVD-RW, Win7 Enterprise, GeForce GT 730 1GB, Raid 5/6 Pre-configured, Redundant Power, NO VMS license is included</t>
  </si>
  <si>
    <t>SRN-64SEN-8TBRS</t>
  </si>
  <si>
    <t>NVR, 64CH, 8TB RAW, 2 Rack Units, 8 Bay, Supports 64 IP cameras at 1.3MP at 15FPS, Quad Core Xeon E3-1225V3 3.2Ghz, 4GB RAM, 120GB SSD System Drive, 8x DVD-RW, Win 2008 Enterprise Server, GeForce GT 730 1GB, Raid 5 Pre-configured, Redundant Power, NO VMS license is included</t>
  </si>
  <si>
    <t>SRN-64SEN-12TBRS</t>
  </si>
  <si>
    <t>NVR, 64CH, 12TB RAW, 2 Rack Units, 8 Bay, Supports 64 IP cameras at 1.3MP at 15FPS, Quad Core Xeon E3-1225V3 3.2Ghz, 4GB RAM, 120GB SSD System Drive, 8x DVD-RW, Win 2008 Enterprise Server, Raid 5/6 Pre-configured, Redundant Power, No VMS license is included</t>
  </si>
  <si>
    <t>SRN-64SEN-15TBRS</t>
  </si>
  <si>
    <t>NVR, 64CH, 15TB RAW, 2 Rack Units, 8 Bay, Supports 64 IP cameras at 1.3MP at 15FPS, Quad Core Xeon E3-1225V3 3.2Ghz, 4GB RAM, 120GB SSD System Drive, 8x DVD-RW, Win 2008 Enterprise Server, GeForce GT 730 1GB, Raid 5 Pre-configured, Redundant Power, NO VMS license is included</t>
  </si>
  <si>
    <t>SRN-64SEN-24TBRS</t>
  </si>
  <si>
    <t>NVR, 64CH, 24TB RAW, 2 Rack Units, 8 Bay, Supports 64 IP cameras at 1.3MP at 15FPS, Quad Core Xeon E3-1225V3 3.2Ghz, 4GB RAM, 120GB SSD System Drive, 8x DVD-RW, Win 2008 Enterprise Server, GeForce GT 730 1GB, Raid 5/6 Pre-configured, Redundant Power, NO VMS license is included</t>
  </si>
  <si>
    <t>SRN-64SEN-32TBRS</t>
  </si>
  <si>
    <t>NVR, 64CH, 32TB RAW, 2 Rack Units, 8 Bay, Supports 64 IP cameras at 1.3MP at 15FPS, Quad Core Xeon E3-1225V3 3.2Ghz, 4GB RAM, 120GB SSD System Drive, 8x DVD-RW, Win 2008 Enterprise Server, GeForce GT 730 1GB, Raid 5/6 Pre-configured, Redundant Power, NO VMS license is included</t>
  </si>
  <si>
    <t>SRN-64SEN-40TBRS</t>
  </si>
  <si>
    <t>Seneca Data, 64CH NVR 40TB Raid 5/6</t>
  </si>
  <si>
    <t>NVR, 64 Channel, 40TB RAW, 2 Rack Units, 8 Bay, Supports 64 IP cameras at 1.3MP at 15FPS, Quad Core Xeon E3-1225V3 3.2Ghz, 8GB RAM, 120GB SSD System Drive, 8x DVD-RW, Win 2008 Enterprise Server, GeForce GT 730 1GB, Raid 5/6 Pre-configured, Redundant Power, NO VMS license is included</t>
  </si>
  <si>
    <t>SRN-64SEN-48TBRS</t>
  </si>
  <si>
    <t>Seneca Data, 64CH NVR 48TB Raid 5/6</t>
  </si>
  <si>
    <t>NVR, 64 Channel, 48TB RAW, 2 Rack Units, 8 Bay, Supports 64 IP cameras at 1.3MP at 15FPS, Quad Core Xeon E3-1225V3 3.2Ghz, 8GB RAM, 120GB SSD System Drive, 8x DVD-RW, Win 2008 Enterprise Server, GeForce GT 730 1GB, Raid 5/6 Pre-configured, Redundant Power, NO VMS license is included</t>
  </si>
  <si>
    <t>SRN-64SEN-96TBRS</t>
    <phoneticPr fontId="0" type="noConversion"/>
  </si>
  <si>
    <t>Seneca Data, 64CH NVR 96TB Raid 5</t>
    <phoneticPr fontId="0" type="noConversion"/>
  </si>
  <si>
    <t>NVR, 64 Channel, 96TB, 4 Rack Units, 24 Bay, Quad Core Xeon E3-1275 3.5GHz, 4GB RAM, Dual1 20GB SSD System Drive, 8x DVD-RW, Win Server 2008 R2, Raid 5, SAS Raid Control, Redundant Power 1010W, NO VMS license is included</t>
  </si>
  <si>
    <t>SRN-72SEN-40TBRSE</t>
  </si>
  <si>
    <t>Seneca Data, 72CH NVR 40TB Raid 5/6</t>
  </si>
  <si>
    <t>NVR, 72 Channel, 40TB RAW Enterprise Performance Drive, 2 Rack Units, 8 Bay, Supports 72 IP cameras at 1.3MP at 15FPS, Quad Core Xeon E3-1225V3 3.2Ghz, 8GB RAM, 120GB SSD System Drive, 8x DVD-RW,  Win 2008 Enterprise Server, GeForce GT 730 1GB, Raid 5/6 Pre-configured, Redundant Power, NO VMS license is included</t>
  </si>
  <si>
    <t>SRN-72SEN-48TBRSE</t>
  </si>
  <si>
    <t>Seneca Data, 72CH NVR 48TB Raid 5/6</t>
  </si>
  <si>
    <t>NVR, 72 Channel, 48TB RAW Enterprise Performance Drive, 2 Rack Units, 8 Bay, Supports 72 IP cameras at 1.3MP at 15FPS, Quad Core Xeon E3-1225V3 3.2Ghz, 8GB RAM, 120GB SSD System Drive, 8x DVD-RW,  Win 2008 Enterprise Server, GeForce GT 730 1GB, Raid 5/6 Pre-configured, Redundant Power, NO VMS license is included</t>
  </si>
  <si>
    <t>Recording - Accessories</t>
  </si>
  <si>
    <t>SRN-SEN-4GBRAM</t>
  </si>
  <si>
    <t>Seneca Data, 4GB</t>
  </si>
  <si>
    <t xml:space="preserve">Extra 4GB add-on RAM on Seneca Data Server </t>
  </si>
  <si>
    <t>SRN-SEN-8GBRAM</t>
  </si>
  <si>
    <t>Seneca Data, 8GB</t>
  </si>
  <si>
    <t xml:space="preserve">Extra 8GB add-on RAM on Seneca Data Server </t>
  </si>
  <si>
    <t>SRN-SEN-12GBRAM</t>
  </si>
  <si>
    <t>Seneca Data, 12GB</t>
  </si>
  <si>
    <t>Extra 12GB add-on RAM on Seneca Data Server</t>
  </si>
  <si>
    <t>Recording - SEN
Storage</t>
    <phoneticPr fontId="0" type="noConversion"/>
  </si>
  <si>
    <t>SVS-SEN-96TB</t>
  </si>
  <si>
    <t>Seneca Data, Expansion Bay, 96TB, Raid 6</t>
  </si>
  <si>
    <t>Storage Expansion Bay, 96TB, Raid 6, mini-SAS connector</t>
  </si>
  <si>
    <t>SUD-2081</t>
  </si>
  <si>
    <t>Analog UTP Dome</t>
  </si>
  <si>
    <t>Analog UTP dome camera, 1/3” CCD, 600TVL, Vari-focal Lens (2.8-10mm), true D/N, BNC Out, 24VAC/12VDC</t>
  </si>
  <si>
    <t>SRD-842-1TB</t>
  </si>
  <si>
    <t>8CH Value 960H DVR</t>
  </si>
  <si>
    <t>8CH, 1TB RAW, H.264, 240fps@960H, 2 internal HDD, Coaxial Control, 2 USB Port</t>
  </si>
  <si>
    <t>SRD-842-2TB</t>
  </si>
  <si>
    <t>8CH, 2TB RAW, H.264, 240fps@960H, 2 internal HDD, Coaxial Control, 2 USB Port</t>
  </si>
  <si>
    <t>SRD-842-3TB</t>
  </si>
  <si>
    <t>8CH, 3TB RAW, H.264, 240fps@960H, 2 internal HDD, Coaxial Control, 2 USB Port</t>
  </si>
  <si>
    <t>SRD-842-4TB</t>
  </si>
  <si>
    <t>8CH, 4TB RAW, H.264, 240fps@960H, 2 internal HDD, Coaxial Control, 2 USB Port</t>
  </si>
  <si>
    <t>SRD-842-6TB</t>
  </si>
  <si>
    <t>8CH, 6TB RAW, H.264, 240fps@960H, 2 internal HDD, Coaxial Control, 2 USB Port</t>
  </si>
  <si>
    <t>SRD-842-8TB</t>
  </si>
  <si>
    <t>8CH, 8TB RAW, H.264, 240fps@960H, 2 internal HDD, Coaxial Control, 2 USB Port</t>
  </si>
  <si>
    <t>SRD-1642-1TB</t>
  </si>
  <si>
    <t>16CH Value 960H DVR</t>
  </si>
  <si>
    <t>DVR, 16CH, 1TB RAW, H.264, 480fps@960H, 2 internal HDD, Coax, Tampering</t>
  </si>
  <si>
    <t>SRD-1642-2TB</t>
  </si>
  <si>
    <t>DVR, 16CH, 2TB RAW, H.264, 480fps@960H, 2 internal HDD, Coax, Tampering</t>
  </si>
  <si>
    <t>SRD-1642-3TB</t>
  </si>
  <si>
    <t>DVR, 16CH, 3TB RAW, H.264, 480fps@960H, 2 internal HDD, Coax, Tampering</t>
  </si>
  <si>
    <t>SRD-1642-4TB</t>
  </si>
  <si>
    <t>DVR, 16CH, 4TB RAW, H.264, 480fps@960H, 2 internal HDD, Coax, Tampering</t>
  </si>
  <si>
    <t>SRD-1642-5TB</t>
  </si>
  <si>
    <t>DVR, 16CH, 5TB RAW, H.264, 480fps@960H, 2 internal HDD, Coax, Tampering</t>
  </si>
  <si>
    <t>SRD-1642-6TB</t>
  </si>
  <si>
    <t>DVR, 16CH, 6TB RAW, H.264, 480fps@960H, 2 internal HDD, Coax, Tampering</t>
  </si>
  <si>
    <t>SRD-1642-7TB</t>
  </si>
  <si>
    <t>DVR, 16CH, 7TB RAW, H.264, 480fps@960H, 2 internal HDD, Coax, Tampering</t>
  </si>
  <si>
    <t>SRD-1642-8TB</t>
  </si>
  <si>
    <t>DVR, 16CH, 8TB RAW, H.264, 480fps@960H, 2 internal HDD, Coax, Tampering</t>
  </si>
  <si>
    <t>Virtual Matrix
Software</t>
    <phoneticPr fontId="0" type="noConversion"/>
  </si>
  <si>
    <t>SSM-VM10</t>
    <phoneticPr fontId="0" type="noConversion"/>
  </si>
  <si>
    <t>Software</t>
  </si>
  <si>
    <t>16ea Monitors, Add on S/W to SSM for virtual matrix function</t>
    <phoneticPr fontId="0" type="noConversion"/>
  </si>
  <si>
    <t>SSM-VM20</t>
    <phoneticPr fontId="0" type="noConversion"/>
  </si>
  <si>
    <t>32ea Monitors, Add on S/W to SSM for virtual matrix function</t>
    <phoneticPr fontId="0" type="noConversion"/>
  </si>
  <si>
    <t xml:space="preserve">Recording - Software </t>
  </si>
  <si>
    <t>SSM-RS30</t>
    <phoneticPr fontId="0" type="noConversion"/>
  </si>
  <si>
    <t>Software NVR, 128CH SSM recording Server, up to 400Mbps recording/100Mbps playback, ONVIF</t>
  </si>
  <si>
    <t>SSM-RS20</t>
  </si>
  <si>
    <t>Software NVR, 72CH SSM recording Server, up to 400Mbps recording/100Mbps playback, ONVIF</t>
  </si>
  <si>
    <t>SSM-RS10</t>
  </si>
  <si>
    <t>Software NVR, 36CH SSM recording Server, up to 400Mbps recording/100Mbps playback, ONVIF</t>
  </si>
  <si>
    <t>SSM-RS00</t>
  </si>
  <si>
    <t>Software NVR, 16CH SSM recording Server, up to 400Mbps recording/100Mbps playback</t>
  </si>
  <si>
    <t>FREE</t>
  </si>
  <si>
    <t>SSM Software</t>
  </si>
  <si>
    <t>SSM-ENT</t>
  </si>
  <si>
    <t>SSM Enterprise: is a management software platform that maximizes the efficiency of Samsung’s network products  The client-server architecture features stable video surveillance system management through multi-site and multi-client configuration. Access to the live/recorded videos is extremely easy from remote sites making it suitable for medium to large-scale multi site applications. (Unlimited cameras/Media Gateways and Clients)</t>
  </si>
  <si>
    <t>SSM-SC10L</t>
  </si>
  <si>
    <t>SSM Mirroring: Capture the Monitoring screen video and record it on the SSM-RS recording software.</t>
  </si>
  <si>
    <t>SSM-TS10L</t>
  </si>
  <si>
    <t>Transaction server: Integrates 3rd party access control, intrusion alarm devices as a part SSM solution.</t>
  </si>
  <si>
    <t>SWT-P-162-480</t>
  </si>
  <si>
    <t>(16) 10/100 PoE+ (30 Watt) Ports unmanaged switch, and (2) 10/100/1000 uplink port (RJ45 or SFP), total power 480watt</t>
  </si>
  <si>
    <t>SRX-AU041I</t>
  </si>
  <si>
    <t>Optional D-Sub adapter with 4 RCA audio connector for SRD-8XX series</t>
  </si>
  <si>
    <t>STB-400</t>
  </si>
  <si>
    <t>Mount</t>
  </si>
  <si>
    <t>Wall Mount Accessory for Box camera Enclosures (STH)</t>
  </si>
  <si>
    <t>IR Illuminator</t>
  </si>
  <si>
    <t>SPI-10A</t>
  </si>
  <si>
    <t>IR illuminator for Samsung positioning system (SCU-2370, SCU-VAC/VAC1). Viewable length of 100m (328.1 ft.). Radiation angle of 10˚, IP66, Operating temperature of -40°C ~ 50°C.</t>
  </si>
  <si>
    <t>SRM-872-2TB</t>
  </si>
  <si>
    <t>Mobile NVR, 8 Channel PoE (8W Max. Per Channel), 2TB RAW Standard Spinning HDD, 64Mbps Recording Throughput, Support Samsung Network Cameras PnP, ONVIF, 12 - 24VDC Input. Standard Includes GPS Module, Control Box, I/O Box, Remote Control</t>
  </si>
  <si>
    <t>Mobile NVR, 8 Channel PoE (8W Max. Per Channel), 1TB RAW Standard Spinning HDD, 64Mbps Recording Throughput, Support Samsung Network Cameras PnP, ONVIF, 12 - 24VDC Input. Standard Includes GPS Module, Control Box, I/O Box, Remote Control</t>
  </si>
  <si>
    <t>SCP-3120</t>
  </si>
  <si>
    <t>D1 Analog 12x Mini PTZ</t>
  </si>
  <si>
    <t>Analog PTZ Camera, 1/4" CCD, 600TVL, Optical Zoom Lens 12x (3.6-44.3mm), WDR, True D/N, 24VAC</t>
  </si>
  <si>
    <t>SRN-1673S-1TB</t>
  </si>
  <si>
    <t>NVR, 1TB 16CH PoE+ Built-in (IEEE 802.3at, Total 200W on 16 Camera Ports, PoE/+ Auto-Sensing and Power Distribution), Up to 4K Recording, 80Mbps Recording &amp; 32Mbps Playback throughput, HDMI/VGA Out, Audio Out, Alarm I/O, 4 HDD bays</t>
  </si>
  <si>
    <t>SRN-1673S-2TB</t>
  </si>
  <si>
    <t>NVR, 2TB 16CH PoE+ Built-in (IEEE 802.3at, Total 200W on 16 Camera Ports, PoE/+ Auto-Sensing and Power Distribution), Up to 4K Recording, 80Mbps Recording &amp; 32Mbps Playback throughput, HDMI/VGA Out, Audio Out, Alarm I/O, 4 HDD bays</t>
  </si>
  <si>
    <t>SRN-1673S-3TB</t>
  </si>
  <si>
    <t>NVR, 3TB 16CH PoE+ Built-in (IEEE 802.3at, Total 200W on 16 Camera Ports, PoE/+ Auto-Sensing and Power Distribution), Up to 4K Recording, 80Mbps Recording &amp; 32Mbps Playback throughput, HDMI/VGA Out, Audio Out, Alarm I/O, 4 HDD bays</t>
  </si>
  <si>
    <t>SRN-1673S-4TB</t>
  </si>
  <si>
    <t>NVR, 4TB 16CH PoE+ Built-in (IEEE 802.3at, Total 200W on 16 Camera Ports, PoE/+ Auto-Sensing and Power Distribution), Up to 4K Recording, 80Mbps Recording &amp; 32Mbps Playback throughput, HDMI/VGA Out, Audio Out, Alarm I/O, 4 HDD bays</t>
  </si>
  <si>
    <t>SRN-1673S-6TB</t>
  </si>
  <si>
    <t>NVR, 6TB 16CH PoE+ Built-in (IEEE 802.3at, Total 200W on 16 Camera Ports, PoE/+ Auto-Sensing and Power Distribution), Up to 4K Recording, 80Mbps Recording &amp; 32Mbps Playback throughput, HDMI/VGA Out, Audio Out, Alarm I/O, 4 HDD bays</t>
  </si>
  <si>
    <t>SRN-1673S-8TB</t>
  </si>
  <si>
    <t>NVR, 8TB 16CH PoE+ Built-in (IEEE 802.3at, Total 200W on 16 Camera Ports, PoE/+ Auto-Sensing and Power Distribution), Up to 4K Recording, 80Mbps Recording &amp; 32Mbps Playback throughput, HDMI/VGA Out, Audio Out, Alarm I/O, 4 HDD bays</t>
  </si>
  <si>
    <t>SRN-1673S-12TB</t>
  </si>
  <si>
    <t>NVR, 12TB 16CH PoE+ Built-in (IEEE 802.3at, Total 200W on 16 Camera Ports, PoE/+ Auto-Sensing and Power Distribution), Up to 4K Recording, 80Mbps Recording &amp; 32Mbps Playback throughput, HDMI/VGA Out, Audio Out, Alarm I/O, 4 HDD bays</t>
  </si>
  <si>
    <t>SRN-1673S-16TB</t>
  </si>
  <si>
    <t>NVR, 16TB 16CH PoE+ Built-in (IEEE 802.3at, Total 200W on 16 Camera Ports, PoE/+ Auto-Sensing and Power Distribution), Up to 4K Recording, 80Mbps Recording &amp; 32Mbps Playback throughput, HDMI/VGA Out, Audio Out, Alarm I/O, 4 HDD bays</t>
  </si>
  <si>
    <t>SRN-1673S-24TB</t>
  </si>
  <si>
    <t>NVR, 24TB 16CH PoE+ Built-in (IEEE 802.3at, Total 200W on 16 Camera Ports, PoE/+ Auto-Sensing and Power Distribution), Up to 4K Recording, 80Mbps Recording &amp; 32Mbps Playback throughput, HDMI/VGA Out, Audio Out, Alarm I/O, 4 HDD bays</t>
  </si>
  <si>
    <t>SBP-300TM</t>
  </si>
  <si>
    <t>20° Tilt Angle Wall Mount Adapter (Poly Carbonate), Accessory for 3MP Fisheye Cameras (SNF-7010, SNF-7010V, SNF-7010VM), Ivory</t>
  </si>
  <si>
    <t>SLA-E-M1240DN</t>
  </si>
  <si>
    <t>SLA-3580DN</t>
  </si>
  <si>
    <t xml:space="preserve">Lens, 1/3" DC, Vari-focal (3.5-8mm), Auto Iris, F1.0, CS-Mount </t>
  </si>
  <si>
    <t>iES4028FP</t>
  </si>
  <si>
    <t>Layer 2</t>
  </si>
  <si>
    <t>Layer 2 Switch, 10/100 Fast Ethernet PoE/Non-PoE, 4 Gigabit ports, Up to 15.4W per port (802.3af)</t>
  </si>
  <si>
    <t>SCP-2120</t>
  </si>
  <si>
    <t>Analog PTZ Camera, 1/4" CCD, 600TVL, Optical Zoom Lens 12x (3.94-46.05mm), True D/N, 24VAC</t>
  </si>
  <si>
    <t>WiseNet HD+ 2MP, Full HD(1080p) 30fps PTZ Camera, Optical zoom lens 32X (4.44~142.6mm), True WDR 120dB, RS485/Up coax (ACP protocol only) PTZ control, True D/N, 24VAC.</t>
  </si>
  <si>
    <t>XRN-2011-36TB</t>
  </si>
  <si>
    <t>4K NVR, 36TB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6TB X6</t>
  </si>
  <si>
    <r>
      <t xml:space="preserve">4K NVR, 64TB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6TB X8 </t>
    </r>
    <r>
      <rPr>
        <b/>
        <sz val="12"/>
        <rFont val="Arial"/>
        <family val="2"/>
      </rPr>
      <t xml:space="preserve"> (Recording storage 36TB)</t>
    </r>
  </si>
  <si>
    <t>XRN-2011-30TB</t>
  </si>
  <si>
    <t>4K NVR, 30TB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6TB X5</t>
  </si>
  <si>
    <t>`</t>
  </si>
  <si>
    <r>
      <t>4K NVR, 8TB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8TB X4</t>
    </r>
    <r>
      <rPr>
        <b/>
        <sz val="12"/>
        <rFont val="Arial"/>
        <family val="2"/>
      </rPr>
      <t xml:space="preserve"> (Recording storage 24TB)</t>
    </r>
  </si>
  <si>
    <t>XRN-2011-2TB</t>
  </si>
  <si>
    <t>4K NVR, 2TB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2TB X1</t>
  </si>
  <si>
    <t>4K NVR, 8TB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2TB X4 (Recording Capacity 6TB)</t>
  </si>
  <si>
    <t>XRN-2011-4TB</t>
  </si>
  <si>
    <t>4K NVR, 4TB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4TB X1</t>
  </si>
  <si>
    <t>4K NVR, 8TB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(HDD configuration RAID Ready) 2TB X4  (Recording Capacity 6TB)</t>
  </si>
  <si>
    <t>XRN-2011-6TB</t>
  </si>
  <si>
    <t>4K NVR, 6TB RAW,  that supports: up to 32 channels, H.265/H.264/MJPEG, ARB (Automatic Recovery Backup) &amp; Failover (N+1), 8 front Hot swappable SATA HDDs (with a maximum internal storage capacity of 64TB), e-SATA/iSCSI storage, RAID-5, WiseStream compression technology, dual monitor video out, maximum  camera resolution of 12MP recording/display and fisheye dewarping on WEB and CMS. 6TB X1</t>
  </si>
  <si>
    <t>SRD-1680D-1TB</t>
  </si>
  <si>
    <t>16CH HD SDI DVR</t>
  </si>
  <si>
    <t>HD DVR 16CH, 1TB RAW, Full HD 1080p 240fps / 4CIF 480fps Recording, 64Mbps Throughput,, 4 internal HDD, eSATA, DVD-RW, DI/O, Audio, Serial Port PTZ Control</t>
  </si>
  <si>
    <t>AHD DVR 16CH, 2TB RAW, Full HD 1080p 480fps  / HD 720p 480 fps Recording, 64Mbps Throughput, 8 internal HDD, 16CH Audio input/ 1CH Audio output, Coaxial Control, HDMI/VGA Video output, 1 X Spot Monitor Output</t>
  </si>
  <si>
    <t>SRD-1680D-2TB</t>
  </si>
  <si>
    <t>HD DVR 16CH, 2TB RAW, Full HD 1080p 240fps / 4CIF 480fps Recording, 64Mbps Throughput,, 4 internal HDD, eSATA, DVD-RW, DI/O, Audio, Serial Port PTZ Control</t>
  </si>
  <si>
    <t>SRD-1680D-3TB</t>
  </si>
  <si>
    <t>HD DVR 16CH, 3TB RAW, Full HD 1080p 240fps / 4CIF 480fps Recording, 64Mbps Throughput,, 4 internal HDD, eSATA, DVD-RW, DI/O, Audio, Serial Port PTZ Control</t>
  </si>
  <si>
    <t>AHD DVR 16CH, 4TB RAW, Full HD 1080p 480fps  / HD 720p 480 fps Recording, 64Mbps Throughput, 8 internal HDD, 16CH Audio input/ 1CH Audio output, Coaxial Control, HDMI/VGA Video output, 1 X Spot Monitor Output</t>
  </si>
  <si>
    <t>SRD-1680D-4TB</t>
  </si>
  <si>
    <t>HD DVR 16CH, 4TB RAW, Full HD 1080p 240fps / 4CIF 480fps Recording, 64Mbps Throughput,, 4 internal HDD, eSATA, DVD-RW, DI/O, Audio, Serial Port PTZ Control</t>
  </si>
  <si>
    <t>SRD-1680D-5TB</t>
  </si>
  <si>
    <t>HD DVR 16CH, 5TB RAW, Full HD 1080p 240fps / 4CIF 480fps Recording, 64Mbps Throughput,, 4 internal HDD, eSATA, DVD-RW, DI/O, Audio, Serial Port PTZ Control</t>
  </si>
  <si>
    <t>AHD DVR 16CH, 8TB RAW, Full HD 1080p 480fps  / HD 720p 480 fps Recording, 64Mbps Throughput, 8 internal HDD, 16CH Audio input/ 1CH Audio output, Coaxial Control, HDMI/VGA Video output, 1 X Spot Monitor Output</t>
  </si>
  <si>
    <t>SRD-1680D-6TB</t>
  </si>
  <si>
    <t>HD DVR 16CH, 6TB RAW, Full HD 1080p 240fps / 4CIF 480fps Recording, 64Mbps Throughput,, 4 internal HDD, eSATA, DVD-RW, DI/O, Audio, Serial Port PTZ Control</t>
  </si>
  <si>
    <t>SRD-1680D-7TB</t>
  </si>
  <si>
    <t>HD DVR 16CH, 7TB RAW, Full HD 1080p 240fps / 4CIF 480fps Recording, 64Mbps Throughput,, 4 internal HDD, eSATA, DVD-RW, DI/O, Audio, Serial Port PTZ Control</t>
  </si>
  <si>
    <t>SRD-1680D-8TB</t>
  </si>
  <si>
    <t>HD DVR 16CH, 8TB RAW, Full HD 1080p 240fps / 4CIF 480fps Recording, 64Mbps Throughput,, 4 internal HDD, eSATA, DVD-RW, DI/O, Audio, Serial Port PTZ Control</t>
  </si>
  <si>
    <t>SRD-1680D-9TB</t>
  </si>
  <si>
    <t>HD DVR 16CH, 9TB RAW, Full HD 1080p 240fps / 4CIF 480fps Recording, 64Mbps Throughput,, 4 internal HDD, eSATA, DVD-RW, DI/O, Audio, Serial Port PTZ Control</t>
  </si>
  <si>
    <t>AHD DVR 16CH, 12TB RAW, Full HD 1080p 480fps  / HD 720p 480 fps Recording, 64Mbps Throughput, 8 internal HDD, 16CH Audio input/ 1CH Audio output, Coaxial Control, HDMI/VGA Video output, 1 X Spot Monitor Output</t>
  </si>
  <si>
    <t>SRD-1680D-10TB</t>
  </si>
  <si>
    <t>HD DVR 16CH, 10TB RAW, Full HD 1080p 240fps / 4CIF 480fps Recording, 64Mbps Throughput,, 4 internal HDD, eSATA, DVD-RW, DI/O, Audio, Serial Port PTZ Control</t>
  </si>
  <si>
    <t>SRD-1680D-11TB</t>
  </si>
  <si>
    <t>HD DVR 16CH, 11TB RAW, Full HD 1080p 240fps / 4CIF 480fps Recording, 64Mbps Throughput,, 4 internal HDD, eSATA, DVD-RW, DI/O, Audio, Serial Port PTZ Control</t>
  </si>
  <si>
    <t>SRD-1680D-12TB</t>
  </si>
  <si>
    <t>HD DVR 16CH, 12TB RAW, Full HD 1080p 240fps / 4CIF 480fps Recording, 64Mbps Throughput,, 4 internal HDD, eSATA, DVD-RW, DI/O, Audio, Serial Port PTZ Control</t>
  </si>
  <si>
    <t>HCP-6320H</t>
  </si>
  <si>
    <t>WiseNet HD+ 2MP, Full HD(1080p) 30fps PTZ Camera, Optical zoom lens 32X (4.44~142.6mm), True WDR 120dB, True D/N, 24VAC, IP66 IK10.</t>
  </si>
  <si>
    <t>WiseNet HD+ 2MP, Full HD(1080p) 30fps PTZ Camera, Optical zoom lens 32X (4.44~142.6mm), RS485/Up coax (ACP protocol only) PTZ control, True WDR 120dB, True D/N, 24VAC, IP66 IK10.</t>
  </si>
  <si>
    <t>SNP-5430</t>
  </si>
  <si>
    <t>Network PTZ Camera, 1.3MP, HD(720p) 60fps, H.264/MJPEG, Optical Zoom Lens 43x (3.5-150.5mm), 120dB WDR, True D/N, HLC, Auto Tracking, 700°/sec Pan, SD/SDHC/SDXC, 24VAC/PoE, Analytics</t>
  </si>
  <si>
    <t>Wisenet III Network PTZ Camera, 1.3MP, HD(720p) 60fps, H.264/MJPEG, Optical Zoom Lens 32x (4.44-142.8mm), 120dB WDR, True D/N, 700°/sec Pan, SD/SDHC/SDXC, 24VAC/PoE+, Analytics</t>
  </si>
  <si>
    <t>Analog Camera</t>
  </si>
  <si>
    <t>SCB-3001</t>
  </si>
  <si>
    <t>Analog Box camera</t>
  </si>
  <si>
    <t>Analog Box Camera, 1/3" CCD, 650TVL, WDR, True D/N, 24VAC/12VDC</t>
  </si>
  <si>
    <t>WiseNet HD+ 2MP, Full HD(1080p) 30fps box camera, AHD/TVI/CVI/CVBS, 120 dB True WDR, RS485 /Coaxial Control, True D/N, 24VAC/12VDC 
(Require 2MP or higher CS Mount Lens)</t>
  </si>
  <si>
    <t>SRN-473S-1TB</t>
  </si>
  <si>
    <t>NVR, 1TB 4CH PoE+ Built-in (IEEE 802.3at, Total 50W on 4 Camera Ports, PoE/+ Auto-Sensing and Power Distribution), Up to 4K Recording, 32Mbps Recording throughput &amp; 32Mbps Playback throughput, HDMI/VGA Out, Audio Out, Alarm I/O, 1 HDD bay</t>
  </si>
  <si>
    <t>4K NVR, 2TB RAW, supports: 4 channels with 4 PoE/PoE+ ports, H.265/H.264/MJPEG, ARB (Automatic Recovery Backup), 1 fixed internal SATA HDDs (8TB max), e-SATA/iSCSI storage, WiseStream technology, max. resolution of 8MP recording/display and fisheye dewarping on web and CMS.</t>
  </si>
  <si>
    <t>SRN-473S-2TB</t>
  </si>
  <si>
    <t>NVR, 2TB 4CH PoE+ Built-in (IEEE 802.3at, Total 50W on 4 Camera Ports, PoE/+ Auto-Sensing and Power Distribution), Up to 4K Recording, 32Mbps Recording throughput &amp; 32Mbps Playback throughput, HDMI/VGA Out, Audio Out, Alarm I/O, 1 HDD bay</t>
  </si>
  <si>
    <t>SRN-473S-3TB</t>
  </si>
  <si>
    <t>NVR, 3TB 4CH PoE+ Built-in (IEEE 802.3at, Total 50W on 4 Camera Ports, PoE/+ Auto-Sensing and Power Distribution), Up to 4K Recording, 32Mbps Recording throughput &amp; 32Mbps Playback throughput, HDMI/VGA Out, Audio Out, Alarm I/O, 1 HDD bay</t>
  </si>
  <si>
    <t>4K NVR, 4TB RAW, supports: 4 channels with 4 PoE/PoE+ ports, H.265/H.264/MJPEG, ARB (Automatic Recovery Backup), 1 fixed internal SATA HDDs (8TB max), e-SATA/iSCSI storage, WiseStream technology, max. resolution of 8MP recording/display and fisheye dewarping on web and CMS.</t>
  </si>
  <si>
    <t>SRN-473S-4TB</t>
  </si>
  <si>
    <t>NVR, 4TB 4CH PoE+ Built-in (IEEE 802.3at, Total 50W on 4 Camera Ports, PoE/+ Auto-Sensing and Power Distribution), Up to 4K Recording, 32Mbps Recording throughput &amp; 32Mbps Playback throughput, HDMI/VGA Out, Audio Out, Alarm I/O, 1 HDD bay</t>
  </si>
  <si>
    <t>SCP-2273H</t>
  </si>
  <si>
    <t>960H Analog 27x PTZ</t>
  </si>
  <si>
    <t>Analog PTZ Camera, 1/4" CCD, 680TVL, Optical Zoom Lens 27x (3.5-94.5mm), True D/N, 24VAC, IP66, IK10, Built-in -58°F Heater</t>
  </si>
  <si>
    <t>SCP-2273</t>
  </si>
  <si>
    <t>Analog PTZ Camera, 1/4" CCD, 680TVL, Optical Zoom Lens 27x (3.5-94.5mm), True D/N, 24VAC</t>
  </si>
  <si>
    <t>WiseNet HD+ 2MP, Full HD(1080p) 30fps PTZ Camera, Optical zoom lens 32X (4.44~142.6mm), True WDR 120dB, RS485/Up coax PTZ control, True D/N, 24VAC.</t>
  </si>
  <si>
    <t>PRN-4011-2TB</t>
  </si>
  <si>
    <t>4K NVR, 64CH, 2TB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however RAID can't be configured under this HDD configuration.</t>
  </si>
  <si>
    <t>4K NVR, 64CH, 4TB RAW, H.265/H.264/MJPEG, ARB (Automatic Recovery Backup) &amp; Failover (N+1), 400Mbps Recording/ 32Mbps playback throughput, 12 Hot Swap HDD Bays, iSCSI, redundant power, HDMI/D-Sub VGA dual display, DI/O, 2-way audio, ONVIF, maximum camera resolution of 12MP recording/display and fisheye dewarping on WEB and CMS, Support RAID 5/6, however RAID can't be configured under this HDD configuration.</t>
  </si>
  <si>
    <t>SLA-612DN</t>
  </si>
  <si>
    <t xml:space="preserve">Lens, 1/2" DC, Vari-focal (6-12mm), Auto Iris, CS-Mount </t>
  </si>
  <si>
    <t>Mount</t>
    <phoneticPr fontId="0" type="noConversion"/>
  </si>
  <si>
    <t>SBM-400ST</t>
  </si>
  <si>
    <t>Monitor Stand for SMT-4023</t>
  </si>
  <si>
    <t>SBP-300HM</t>
    <phoneticPr fontId="0" type="noConversion"/>
  </si>
  <si>
    <t>Large Cap Adapter Accessory, (SCP-3430/3371/3370/3250/3120/2430/2371/2370/2271/2270/2250, SNP-6200/5300/5200/3371/3302), Gray</t>
  </si>
  <si>
    <t>SBU-220PM</t>
  </si>
  <si>
    <t>Base Mount Adapter Accessory, use with SCU-2370, SCU-VAC</t>
  </si>
  <si>
    <t>SBU-550IM</t>
  </si>
  <si>
    <t>IR Illuminator Mounting Bracket for installation of SPI-10A or SPI-30A at SCU</t>
    <phoneticPr fontId="0" type="noConversion"/>
  </si>
  <si>
    <t>SBU-E700WM</t>
  </si>
  <si>
    <t>Bracket for SCU-EVAC, RAL7032</t>
  </si>
  <si>
    <t>Housing</t>
    <phoneticPr fontId="0" type="noConversion"/>
  </si>
  <si>
    <t>SCU-EVAC</t>
  </si>
  <si>
    <t>Analog Positioning Housing</t>
  </si>
  <si>
    <t>Pan Tilt Housing, 24VAC with integrated housing RAL7032, Analog cameras only (Telemetry Receiver must be purchased separately, Cable grand must be purchased separately)</t>
  </si>
  <si>
    <t>SCU-VAC</t>
  </si>
  <si>
    <t>Analog Positioning System Housing, 360° Endless Pan, -85~40° Tilt, 24VAC, IP66</t>
  </si>
  <si>
    <t>Analog Controller</t>
    <phoneticPr fontId="0" type="noConversion"/>
  </si>
  <si>
    <t>SPC-200</t>
  </si>
  <si>
    <t>Remote Mini handheld PTZ Controller for Camera Setup, RS-485</t>
  </si>
  <si>
    <t>HD-SDI Accessory</t>
    <phoneticPr fontId="0" type="noConversion"/>
  </si>
  <si>
    <t>SPH-110C</t>
  </si>
  <si>
    <t>Converter</t>
  </si>
  <si>
    <t>Accessory, Convert HD-SDI signal to HDMI, 1080p, HD-SDI in, HDMI out, 12VDC</t>
    <phoneticPr fontId="0" type="noConversion"/>
  </si>
  <si>
    <t>SPS-E100</t>
  </si>
  <si>
    <t>Explosion Proof Housing</t>
  </si>
  <si>
    <t>Explosion Proof Housing Sunshield, 640mm for housing with SCU-EVAC</t>
  </si>
  <si>
    <t>UTP Accessory</t>
    <phoneticPr fontId="0" type="noConversion"/>
  </si>
  <si>
    <t>SPU-100TR</t>
  </si>
  <si>
    <t>Balun</t>
  </si>
  <si>
    <t>UTP Single Channel Balun Accessory</t>
  </si>
  <si>
    <t>PERIPHERAL</t>
    <phoneticPr fontId="0" type="noConversion"/>
  </si>
  <si>
    <t>SPX-E100</t>
  </si>
  <si>
    <t>Digital receiver</t>
  </si>
  <si>
    <t>Digital receiver driver for SCU-EVAC, 24VAC, IP66 (Cable gland must be purchased separately)</t>
  </si>
  <si>
    <t>IP Camera</t>
    <phoneticPr fontId="0" type="noConversion"/>
  </si>
  <si>
    <t>SNB-7002</t>
  </si>
  <si>
    <t>Ip Box Camera</t>
  </si>
  <si>
    <t>Network Box Camera, 3MP, Full HD(1080p), H.264/MJPEG, Simple Focus, WDR, True D/N, SD/SDHC, 12VDC/PoE</t>
  </si>
  <si>
    <r>
      <t xml:space="preserve">WiseNet III Network Box Camera, 3MP 30fps, Full HD(1080p) @ 60fps, H.264/MJPEG, P-Iris / DC-Iris Compatible, </t>
    </r>
    <r>
      <rPr>
        <sz val="12"/>
        <color indexed="8"/>
        <rFont val="Arial"/>
        <family val="2"/>
      </rPr>
      <t>Simple Focus, 120dB WDR, True D/N, SD/SDHC/SDXC, 12VDC/24AC/PoE</t>
    </r>
  </si>
  <si>
    <t>SND-5080F</t>
  </si>
  <si>
    <t>IP Indoor Dome</t>
  </si>
  <si>
    <t>Network Dome Camera, 1.3MP, HD(720p), Vari-focal Lens 3.6x (2.8-10mm), H.264/MJPEG/MPEG4, True D/N, SD/SDHC, 12VDC/24AC/PoE, Flush Mount</t>
  </si>
  <si>
    <t>SND-5080</t>
  </si>
  <si>
    <t>WiseNet III Network Dome Camera, 1.3MP, HD(720p), Motorized Simple Focus 2.8x (3-8.5mm), H.264/MJPEG, 130dB WDR, True D/N, SD/SDHC/SDXC, 12VDC/PoE</t>
  </si>
  <si>
    <t>SND-7080F</t>
  </si>
  <si>
    <t>Network Dome Camera, 3MP 20fps, Full HD(1080p) @ 30fps, P-Iris Motorized Simple Focus 2.8x (3.5-8mm), H.264/MJPEG, WDR, True D/N, SD/SDHC/SDXC, Built-in Mic, 12VDC/PoE, Flush Mount Type</t>
  </si>
  <si>
    <t>SND-7080</t>
  </si>
  <si>
    <t>Network Dome Camera, 3MP 20fps, Full HD(1080p) @ 30fps, P-Iris Motorized Simple Focus 2.8x (3.5-8mm), H.264/MJPEG, WDR, True D/N, SD/SDHC/SDXC, Built-in Mic, 12VDC/PoE</t>
  </si>
  <si>
    <t>WiseNet III Network Dome Camera, 3MP 30fps, Full HD(1080p) @ 60fps, P-Iris Motorized Simple Focus 2.8x (3-8.5mm), H.264/MJPEG, 120dB WDR, True D/N, SD/SDHC/SDXC, Built-in Mic, 12VDC/PoE</t>
  </si>
  <si>
    <t>SNP-6200RH</t>
  </si>
  <si>
    <t>IP IR PTZ</t>
  </si>
  <si>
    <t>Network 100m IR PTZ Camera, 2MP, Full HD(1080p), H.264/MJPEG, Motorized 20x optical zoom w/ IR focusing, WDR, True D/N, 24VAC, IP66, IK10, Built-in -58°F Heater</t>
  </si>
  <si>
    <r>
      <t xml:space="preserve">Network 492ft (150m) IR PTZ Camera, 2MP, Full HD(1080p) 60fps, H.264/MJPEG, Motorized 32x optical zoom, 120dB WDR, </t>
    </r>
    <r>
      <rPr>
        <b/>
        <sz val="12"/>
        <color indexed="8"/>
        <rFont val="Arial"/>
        <family val="2"/>
      </rPr>
      <t>HLC, Auto Tracking</t>
    </r>
    <r>
      <rPr>
        <sz val="12"/>
        <color indexed="8"/>
        <rFont val="Arial"/>
        <family val="2"/>
      </rPr>
      <t>, True D/N, 24VAC, IP66, IK10, Built-in -58°F (-50°C) Heater, Analytics</t>
    </r>
  </si>
  <si>
    <t>DVR</t>
    <phoneticPr fontId="0" type="noConversion"/>
  </si>
  <si>
    <t>SRD-1640-1TB</t>
    <phoneticPr fontId="0" type="noConversion"/>
  </si>
  <si>
    <t>DVR</t>
  </si>
  <si>
    <t>DVR, 16CH, 1TB RAW, H.264, 120fps@4CIF, 480fps@CIF, 1 internal HDD</t>
    <phoneticPr fontId="0" type="noConversion"/>
  </si>
  <si>
    <r>
      <t xml:space="preserve">AHD DVR 16CH, 2TB RAW, Full HD 1080p 240fps  / HD 720p 480 fps Recording, 64Mbps Throughput, </t>
    </r>
    <r>
      <rPr>
        <sz val="12"/>
        <color indexed="10"/>
        <rFont val="Arial"/>
        <family val="2"/>
      </rPr>
      <t>4</t>
    </r>
    <r>
      <rPr>
        <sz val="12"/>
        <color indexed="8"/>
        <rFont val="Arial"/>
        <family val="2"/>
      </rPr>
      <t xml:space="preserve"> internal HDD, </t>
    </r>
    <r>
      <rPr>
        <sz val="12"/>
        <color indexed="10"/>
        <rFont val="Arial"/>
        <family val="2"/>
      </rPr>
      <t>16</t>
    </r>
    <r>
      <rPr>
        <sz val="12"/>
        <color indexed="8"/>
        <rFont val="Arial"/>
        <family val="2"/>
      </rPr>
      <t xml:space="preserve">CH Audio input/ 1CH Audio output, Coaxial Control, HDMI/VGA Video output, </t>
    </r>
    <r>
      <rPr>
        <sz val="12"/>
        <color indexed="10"/>
        <rFont val="Arial"/>
        <family val="2"/>
      </rPr>
      <t>1 X Spot Monitor Output</t>
    </r>
  </si>
  <si>
    <t>SRD-1640-500GB</t>
  </si>
  <si>
    <t>DVR, 16CH, 500GB RAW, H.264, 120fps@4CIF, 480fps@CIF, 1 internal HDD</t>
  </si>
  <si>
    <t>SRD-440-500GB</t>
    <phoneticPr fontId="0" type="noConversion"/>
  </si>
  <si>
    <t>DVR, 4CH, 500GB, H.264, 120fps@4CIF, 480fps@CIF, 1 internal HDD</t>
    <phoneticPr fontId="0" type="noConversion"/>
  </si>
  <si>
    <r>
      <t xml:space="preserve">AHD DVR 4CH, 1TB RAW, Full HD 1080p 120fps Recording, 64Mbps Throughput, </t>
    </r>
    <r>
      <rPr>
        <sz val="12"/>
        <color indexed="10"/>
        <rFont val="Arial"/>
        <family val="2"/>
      </rPr>
      <t>2</t>
    </r>
    <r>
      <rPr>
        <sz val="12"/>
        <rFont val="Arial"/>
        <family val="2"/>
      </rPr>
      <t xml:space="preserve"> internal HDD, </t>
    </r>
    <r>
      <rPr>
        <sz val="12"/>
        <color indexed="10"/>
        <rFont val="Arial"/>
        <family val="2"/>
      </rPr>
      <t>4</t>
    </r>
    <r>
      <rPr>
        <sz val="12"/>
        <rFont val="Arial"/>
        <family val="2"/>
      </rPr>
      <t xml:space="preserve">CH Audio input/ 1CH Audio output, Coaxial Control, HDMI/VGA Video output, </t>
    </r>
    <r>
      <rPr>
        <sz val="12"/>
        <color indexed="10"/>
        <rFont val="Arial"/>
        <family val="2"/>
      </rPr>
      <t>2 X Spot Monitor Output</t>
    </r>
  </si>
  <si>
    <t>SRD-440-1TB</t>
    <phoneticPr fontId="0" type="noConversion"/>
  </si>
  <si>
    <t>DVR, 4CH, 1TB, H.264, 120fps@4CIF, 480fps@CIF, 1 internal HDD</t>
    <phoneticPr fontId="0" type="noConversion"/>
  </si>
  <si>
    <t>SRD-440-2TB</t>
    <phoneticPr fontId="0" type="noConversion"/>
  </si>
  <si>
    <t>DVR, 4CH, 2TB, H.264, 120fps@4CIF, 480fps@CIF, 1 internal HDD</t>
    <phoneticPr fontId="0" type="noConversion"/>
  </si>
  <si>
    <r>
      <t xml:space="preserve">AHD DVR 4CH, 2TB RAW, Full HD 1080p 120fps Recording, 64Mbps Throughput, </t>
    </r>
    <r>
      <rPr>
        <sz val="12"/>
        <color indexed="10"/>
        <rFont val="Arial"/>
        <family val="2"/>
      </rPr>
      <t>2</t>
    </r>
    <r>
      <rPr>
        <sz val="12"/>
        <rFont val="Arial"/>
        <family val="2"/>
      </rPr>
      <t xml:space="preserve"> internal HDD, </t>
    </r>
    <r>
      <rPr>
        <sz val="12"/>
        <color indexed="10"/>
        <rFont val="Arial"/>
        <family val="2"/>
      </rPr>
      <t>4</t>
    </r>
    <r>
      <rPr>
        <sz val="12"/>
        <rFont val="Arial"/>
        <family val="2"/>
      </rPr>
      <t xml:space="preserve">CH Audio input/ 1CH Audio output, Coaxial Control, HDMI/VGA Video output, </t>
    </r>
    <r>
      <rPr>
        <sz val="12"/>
        <color indexed="10"/>
        <rFont val="Arial"/>
        <family val="2"/>
      </rPr>
      <t>2 X Spot Monitor Output</t>
    </r>
  </si>
  <si>
    <t>SRD-442-500GB</t>
    <phoneticPr fontId="0" type="noConversion"/>
  </si>
  <si>
    <t>DVR, 4CH, 500GB RAW, Built-in 4.3" LCD Display, H.264, 30fps@ 4CIF, 120fps@ CIF, 2 internal HDD</t>
    <phoneticPr fontId="0" type="noConversion"/>
  </si>
  <si>
    <t>SRD-442-1TB</t>
    <phoneticPr fontId="0" type="noConversion"/>
  </si>
  <si>
    <t>DVR, 4CH, 1TB RAW, Built-in 4.3" LCD Display, H.264, 30fps@ 4CIF, 120fps@ CIF, 2 internal HDD</t>
    <phoneticPr fontId="0" type="noConversion"/>
  </si>
  <si>
    <t>SRD-442-2TB</t>
    <phoneticPr fontId="0" type="noConversion"/>
  </si>
  <si>
    <t>DVR, 4CH, 2TB RAW, Built-in 4.3" LCD Display, H.264, 30fps@ 4CIF, 120fps@ CIF, 2 internal HDD</t>
    <phoneticPr fontId="0" type="noConversion"/>
  </si>
  <si>
    <t>SRD-470D-500GB</t>
    <phoneticPr fontId="0" type="noConversion"/>
  </si>
  <si>
    <t>DVR, 4CH, 500GB, H.264, 120fps@4CIF, DVD, 1 internal HDD</t>
    <phoneticPr fontId="0" type="noConversion"/>
  </si>
  <si>
    <t>SRD-470D-1TB</t>
  </si>
  <si>
    <t>DVR, 4CH, 1TB, H.264, 120fps@4CIF, DVD, 1 internal HDD</t>
    <phoneticPr fontId="0" type="noConversion"/>
  </si>
  <si>
    <t>SRD-470D-2TB</t>
    <phoneticPr fontId="0" type="noConversion"/>
  </si>
  <si>
    <t>DVR, 4CH, 2TB, H.264, 120fps@4CIF, DVD, 1 internal HDD</t>
    <phoneticPr fontId="0" type="noConversion"/>
  </si>
  <si>
    <t>SRD-480D-1TB</t>
  </si>
  <si>
    <t>HD-SDI DVR 4CH, 1TB, Full HD 1080p 120fps Recording, 15Mbps Throughput, 4 internal HDD, eSATA, DVD-RW</t>
    <phoneticPr fontId="0" type="noConversion"/>
  </si>
  <si>
    <t>SRD-830D-1TB</t>
  </si>
  <si>
    <t>DVR, 8CH, 1TB RAW, H.264, 30fps@4CIF, 120fps@CIF, DVD, 5 internal HDD slots</t>
    <phoneticPr fontId="0" type="noConversion"/>
  </si>
  <si>
    <r>
      <t xml:space="preserve">AHD DVR 8CH, 1TB RAW, Full HD 1080p 240fps Recording, 64Mbps Throughput, </t>
    </r>
    <r>
      <rPr>
        <sz val="12"/>
        <color indexed="10"/>
        <rFont val="Arial"/>
        <family val="2"/>
      </rPr>
      <t>4</t>
    </r>
    <r>
      <rPr>
        <sz val="12"/>
        <rFont val="Arial"/>
        <family val="2"/>
      </rPr>
      <t xml:space="preserve"> internal HDD, </t>
    </r>
    <r>
      <rPr>
        <sz val="12"/>
        <color indexed="10"/>
        <rFont val="Arial"/>
        <family val="2"/>
      </rPr>
      <t>8</t>
    </r>
    <r>
      <rPr>
        <sz val="12"/>
        <rFont val="Arial"/>
        <family val="2"/>
      </rPr>
      <t xml:space="preserve">CH Audio input/ 1CH Audio output, Coaxial Control, HDMI/VGA Video output, </t>
    </r>
    <r>
      <rPr>
        <sz val="12"/>
        <color indexed="10"/>
        <rFont val="Arial"/>
        <family val="2"/>
      </rPr>
      <t>2 X Spot Monitor Output</t>
    </r>
  </si>
  <si>
    <t>SRD-830D-500GB</t>
  </si>
  <si>
    <t>DVR, 8CH, 500GB RAW, H.264, 30fps@4CIF, 120fps@CIF, DVD, 5 internal HDD slots</t>
  </si>
  <si>
    <t>SRD-840-500GB</t>
  </si>
  <si>
    <t>DVR, 8CH, 500GB, H.264, 120fps@4CIF, 480fps@CIF, 1 internal HDD</t>
  </si>
  <si>
    <t>SRD-840-1TB</t>
  </si>
  <si>
    <t>DVR, 8CH, 1TB, H.264, 120fps@4CIF, 480fps@CIF, 1 internal HDD</t>
    <phoneticPr fontId="0" type="noConversion"/>
  </si>
  <si>
    <t>SRD-840-2TB</t>
    <phoneticPr fontId="0" type="noConversion"/>
  </si>
  <si>
    <t>DVR, 8CH, 2TB, H.264, 120fps@4CIF, 480fps@CIF, 1 internal HDD</t>
    <phoneticPr fontId="0" type="noConversion"/>
  </si>
  <si>
    <r>
      <t xml:space="preserve">AHD DVR 8CH, 2TB RAW, Full HD 1080p 240fps Recording, 64Mbps Throughput, </t>
    </r>
    <r>
      <rPr>
        <sz val="12"/>
        <color indexed="10"/>
        <rFont val="Arial"/>
        <family val="2"/>
      </rPr>
      <t>4</t>
    </r>
    <r>
      <rPr>
        <sz val="12"/>
        <rFont val="Arial"/>
        <family val="2"/>
      </rPr>
      <t xml:space="preserve"> internal HDD, </t>
    </r>
    <r>
      <rPr>
        <sz val="12"/>
        <color indexed="10"/>
        <rFont val="Arial"/>
        <family val="2"/>
      </rPr>
      <t>8</t>
    </r>
    <r>
      <rPr>
        <sz val="12"/>
        <rFont val="Arial"/>
        <family val="2"/>
      </rPr>
      <t xml:space="preserve">CH Audio input/ 1CH Audio output, Coaxial Control, HDMI/VGA Video output, </t>
    </r>
    <r>
      <rPr>
        <sz val="12"/>
        <color indexed="10"/>
        <rFont val="Arial"/>
        <family val="2"/>
      </rPr>
      <t>2 X Spot Monitor Output</t>
    </r>
  </si>
  <si>
    <t>Ext. Storage</t>
    <phoneticPr fontId="0" type="noConversion"/>
  </si>
  <si>
    <t>SVS-5E</t>
  </si>
  <si>
    <t>Storage</t>
  </si>
  <si>
    <t>DVR Storage, SATA External Storage Expansion Bay, up to 4 Hard Drives, Hard Drive not included</t>
  </si>
  <si>
    <t>SVS-5S</t>
    <phoneticPr fontId="0" type="noConversion"/>
  </si>
  <si>
    <t>DVR Storage, SATA External Storage Expansion Bay, up to 4 Hard Drives, SATA Board Included/Hard Drive not included</t>
    <phoneticPr fontId="0" type="noConversion"/>
  </si>
  <si>
    <t>MONITOR</t>
  </si>
  <si>
    <t>SMT-4030</t>
  </si>
  <si>
    <t>40" LED Monitor, 1080p (1920x1080), 2HDMI, VGA, Composite, Widescreen, Built-in Speaker (10W), VESA DPM Compatible (200x200mm)</t>
  </si>
  <si>
    <t>40" LED Monitor, 1080p (1920x1080), DVI, HDMI, VGA, Component (CVBS common), Widescreen, Built-in Speaker (10W X 2), VESA DPM Compatible (200x200mm)</t>
  </si>
  <si>
    <t>Analog Camera</t>
    <phoneticPr fontId="0" type="noConversion"/>
  </si>
  <si>
    <t>SCP-2430H</t>
  </si>
  <si>
    <t>Analog Outdoor PTZ</t>
  </si>
  <si>
    <t>Analog PTZ Camera, 1/4" CCD, 600TVL, Optical Zoom Lens 43x (3.2-138.5mm), True D/N, 24VAC, IP66, IK10</t>
    <phoneticPr fontId="0" type="noConversion"/>
  </si>
  <si>
    <t>SCZ-2250</t>
  </si>
  <si>
    <t>Analog Zoom Box</t>
  </si>
  <si>
    <t>Analog Zoom Box Camera, 1/4" CCD, 600TVL, Optical Zoom Lens 25x (3.66-91.36mm), TrueD/N, 24VAC/12VDC</t>
  </si>
  <si>
    <t>SCZ-3250</t>
  </si>
  <si>
    <t>Analog Zoom Box Camera, 1/4" CCD, 600TVL, Optical Zoom Lens 25x (3.6 ~ 91mm), WDR, True D/N, 24VAC/12VDC</t>
  </si>
  <si>
    <t>SCZ-2370</t>
    <phoneticPr fontId="0" type="noConversion"/>
  </si>
  <si>
    <t>Analog Zoom Box Camera, 1/4" CCD, 600TVL, Optical Zoom Lens 37x (3.5-129.5mm), True D/N, 24VAC/12VDC</t>
    <phoneticPr fontId="0" type="noConversion"/>
  </si>
  <si>
    <t>SCV-2010F</t>
  </si>
  <si>
    <t>Analog Outdoor Dome</t>
  </si>
  <si>
    <t>Analog Vandal Flat Dome Camera, 1/3" CCD, 600TVL, Fixed Lens (3mm), Electronic D/N, 12VDC, IP66</t>
  </si>
  <si>
    <r>
      <t xml:space="preserve">WiseNet HD+ 2MP, Full HD(1080p) 30fps IR Vandal Dome Camera, 1/2.9" 2M CMOS, 4mm Fixed Focal lens, 60dB DWDR, Coaxial Control, True D/N, </t>
    </r>
    <r>
      <rPr>
        <sz val="12"/>
        <color indexed="10"/>
        <rFont val="Arial"/>
        <family val="2"/>
      </rPr>
      <t>12VDC Only</t>
    </r>
    <r>
      <rPr>
        <sz val="12"/>
        <color indexed="8"/>
        <rFont val="Arial"/>
        <family val="2"/>
      </rPr>
      <t>, IR distance 65.62 feet, IP66 IK10</t>
    </r>
  </si>
  <si>
    <t>SCV-2080R</t>
  </si>
  <si>
    <t>Analog IR Vandal Dome Camera, 1/3" CCD, 600TVL, Vari-focal Lens (2.8-10mm), True D/N, 24VAC/12VDC, IP66</t>
  </si>
  <si>
    <t>WiseNet HD+ 2MP, Full HD(1080p) 30fps IR Vandal Dome Camera, 1/2.9" 2M CMOS, Vari-focal Lens (4.3X) (2.8-12mm), 60dB DWDR, True D/N, 24VAC/12VDC, IR distance 98.43 feet, IP66 IK10</t>
  </si>
  <si>
    <t>SCV-2081</t>
  </si>
  <si>
    <t>Analog IR Vandal Dome Camera, 1/3" CCD, 600TVL, Vari-focal Lens (2.8-10mm), Electronic True D/N, 24VAC/12VDC, IP66</t>
  </si>
  <si>
    <t>SCO-1020R</t>
  </si>
  <si>
    <t>Analog Bullet</t>
  </si>
  <si>
    <t>Analog IR Bullet Camera, 520TVL, Fixed Lens (3.6mm), 15m IR, IP66</t>
  </si>
  <si>
    <r>
      <t xml:space="preserve">WiseNet HD+ 2MP, Full HD(1080p) 30fps IR bullet Camera, 1/2.9" 2M CMOS, 4mm Fixed Focal lens, 60dB DWDR, Coaxial Control, True D/N, </t>
    </r>
    <r>
      <rPr>
        <sz val="12"/>
        <color indexed="10"/>
        <rFont val="Arial"/>
        <family val="2"/>
      </rPr>
      <t>12VDC Only</t>
    </r>
    <r>
      <rPr>
        <sz val="12"/>
        <color indexed="8"/>
        <rFont val="Arial"/>
        <family val="2"/>
      </rPr>
      <t>, IR distance 65.62 feet, IP66 IK10</t>
    </r>
  </si>
  <si>
    <t>SCO-2080R</t>
  </si>
  <si>
    <t>Analog IR Bullet Camera, 1/3" CCD, 600TVL, Vari-focal Lens (2.8-10mm), True D/N, 24VAC/12VDC, IP66</t>
  </si>
  <si>
    <t>WiseNet HD+ 2MP, Full HD(1080p) 30fps IR bullet Camera, 1/2.9" 2M CMOS, vari-focal Lens (4.3X) (2.8-12mm), 60dB DWDR, Coaxial Control, True D/N, 24VAC/12VDC, IR distance 98.43 feet, IP66 IK10</t>
  </si>
  <si>
    <t>SCO-3080R</t>
  </si>
  <si>
    <t xml:space="preserve">Analog IR Bullet Camera, 1/3" CCD, 650 TVL, Vari-focal Lens (2.8-10mm), WDR, True D/N, 24VAC/12VDC, IP66 </t>
  </si>
  <si>
    <t>Analog IR Bullet Camera, 1/3" 1.3MP CMOS, 1000TVL, Vari-focal Lens (3 -10mm), True D/N, 120dB WDR, Analytics, 24VAC/12VDC, IP66, IK10</t>
  </si>
  <si>
    <t>SCD-3080B</t>
  </si>
  <si>
    <t>Analog Indoor Dome</t>
  </si>
  <si>
    <t>Analog Dome Camera, 1/3" CCD, 600TVL, Vari-focal Lens (2.8-11mm), WDR, True D/N, 24VAC/12VDC, Black Housing</t>
  </si>
  <si>
    <t>Analog Dome Camera, 1/3" 1.3MP CMOS, 1000TVL, Vari-focal Lens (2.8-10.5mm), True D/N, 120dB WDR, Analytics, 24VAC/12VDC</t>
  </si>
  <si>
    <t>SCD-2010B</t>
  </si>
  <si>
    <t>Analog Dome Camera, 1/3” CCD, 600TVL, Fixed Lens (3mm), Electronic D/N, 12VDC, Black Housing</t>
  </si>
  <si>
    <r>
      <t xml:space="preserve">WiseNet HD+ 2MP, Full HD(1080p) 30fps IR Dome Camera, 1/2.9" 2M CMOS, 4mm Fixed Focal lens, 60dB DWDR, Coaxial Control, True D/N, </t>
    </r>
    <r>
      <rPr>
        <sz val="12"/>
        <color indexed="10"/>
        <rFont val="Arial"/>
        <family val="2"/>
      </rPr>
      <t>12VDC Only</t>
    </r>
    <r>
      <rPr>
        <sz val="12"/>
        <color indexed="8"/>
        <rFont val="Arial"/>
        <family val="2"/>
      </rPr>
      <t>, IR distance 65.62 feet</t>
    </r>
  </si>
  <si>
    <t>SCB-3003</t>
  </si>
  <si>
    <t>Analog Box Camera, 1/3" CCD, 700TVL, ABF,WDR, True D/N, 24VAC/12VDC</t>
  </si>
  <si>
    <t>Analog Box Camera, 1/3" 1.3MP CMOS, 1000TVL, True D/N, 120dB WDR, Analytics, 24VAC/12VDC, RS-485 Control</t>
  </si>
  <si>
    <t>NVR</t>
    <phoneticPr fontId="0" type="noConversion"/>
  </si>
  <si>
    <t>SRN-470D-1TB</t>
  </si>
  <si>
    <t>NVR, 1TB, 4CH, 64Mbps Recording/48Mbps Playback throughput, HDMI/VGA Out, DVD backup, 1 HDD bay</t>
    <phoneticPr fontId="0" type="noConversion"/>
  </si>
  <si>
    <t>SNV-5080R</t>
  </si>
  <si>
    <t>IP Outdoor Dome</t>
  </si>
  <si>
    <t>Network 15m IR Vandal Dome Camera, 1.3MP, HD(720p), Motorized Lens 2.8x Lens (3-8.5mm), H.264/MJPEG/MPEG4, True D/N, SD/SDHC, 12VDC/24AC/PoE, IP66, IK10, Built-in -40°F 24VAC Heater</t>
  </si>
  <si>
    <t>WiseNet III Network Vandal IR Dome Camera, 1.3MP, HD(720p), Motorized Simple Focus Lens 2.8x (3-8.5mm), H.264/MJPEG, 130dB WDR, True D/N, SD/SDHC/SDXC, Two-Way Audio, 12VDC/24VAC/PoE, IP66, IK10, Built-in -40°F PoE Heater</t>
  </si>
  <si>
    <t>SCP-3430H</t>
  </si>
  <si>
    <t>Analog PTZ Camera, 1/4" CCD, 600TVL, Optical Zoom Lens 43x (3.2-138.5mm), WDR, True D/N, 24VAC, IP66, IK10</t>
  </si>
  <si>
    <t>WiseNet HD+ 2MP, Full HD(1080p) 30fps PTZ Camera, Optical zoom lens 32X (4.44~142.6mm), RS485/Up coax PTZ control, True WDR 120dB, True D/N, 24VAC, IP66 IK10.</t>
  </si>
  <si>
    <t>SLA-880</t>
  </si>
  <si>
    <t>Zoom Lens</t>
  </si>
  <si>
    <t xml:space="preserve">Lens, 1/2" 10X Motorized Zoom (8-80mm), Auto Iris, F1.2, CS-Mount </t>
  </si>
  <si>
    <t>SCZ-2273</t>
  </si>
  <si>
    <t>960H Analog 27x Zoom Box</t>
    <phoneticPr fontId="0" type="noConversion"/>
  </si>
  <si>
    <t>Analog Zoom Box Camera, 1/4" CCD, 680TVL, Optical Zoom Lens 27x (3.5-94.5mm), True D/N, 24VAC/12VDC</t>
  </si>
  <si>
    <t>SRD-1654D-500G</t>
  </si>
  <si>
    <t>16CH 960H DVR</t>
  </si>
  <si>
    <t>DVR, 16CH, 500GB RAW, 120fps@960H, Touch front panel,  Dual HDMI and VGA output, 4CH audio inputs/1CH audio output, Max. 4 internal HDDs</t>
  </si>
  <si>
    <t>SRD-1654D-1TB</t>
  </si>
  <si>
    <t>DVR, 16CH, 1TB RAW, 120fps@960H, Touch front panel,  Dual HDMI and VGA output, 4CH audio inputs/1CH audio output, Max. 4 internal HDDs</t>
  </si>
  <si>
    <t>SRD-1654D-2TB</t>
  </si>
  <si>
    <t>DVR, 16CH, 2TB RAW, 120fps@960H, Touch front panel,  Dual HDMI and VGA output, 4CH audio inputs/1CH audio output, Max. 4 internal HDDs</t>
  </si>
  <si>
    <t>SRD-1654D-3TB</t>
  </si>
  <si>
    <t>DVR, 16CH, 3TB RAW, 120fps@960H, Touch front panel,  Dual HDMI and VGA output, 4CH audio inputs/1CH audio output, Max. 4 internal HDDs</t>
  </si>
  <si>
    <r>
      <t xml:space="preserve">AHD DVR 16CH, 4TB RAW, Full HD 1080p 240fps  / HD 720p 480 fps Recording, 64Mbps Throughput, </t>
    </r>
    <r>
      <rPr>
        <sz val="12"/>
        <color indexed="10"/>
        <rFont val="Arial"/>
        <family val="2"/>
      </rPr>
      <t>4</t>
    </r>
    <r>
      <rPr>
        <sz val="12"/>
        <color indexed="8"/>
        <rFont val="Arial"/>
        <family val="2"/>
      </rPr>
      <t xml:space="preserve"> internal HDD, </t>
    </r>
    <r>
      <rPr>
        <sz val="12"/>
        <color indexed="10"/>
        <rFont val="Arial"/>
        <family val="2"/>
      </rPr>
      <t>16</t>
    </r>
    <r>
      <rPr>
        <sz val="12"/>
        <color indexed="8"/>
        <rFont val="Arial"/>
        <family val="2"/>
      </rPr>
      <t xml:space="preserve">CH Audio input/ 1CH Audio output, Coaxial Control, HDMI/VGA Video output, </t>
    </r>
    <r>
      <rPr>
        <sz val="12"/>
        <color indexed="10"/>
        <rFont val="Arial"/>
        <family val="2"/>
      </rPr>
      <t>1 X Spot Monitor Output</t>
    </r>
  </si>
  <si>
    <t>SRD-1654D-4TB</t>
  </si>
  <si>
    <t>DVR, 16CH, 4TB RAW, 120fps@960H, Touch front panel,  Dual HDMI and VGA output, 4CH audio inputs/1CH audio output, Max. 4 internal HDDs</t>
  </si>
  <si>
    <t>SRD-1654D-5TB</t>
  </si>
  <si>
    <t>DVR, 16CH, 5TB RAW, 120fps@960H, Touch front panel,  Dual HDMI and VGA output, 4CH audio inputs/1CH audio output, Max. 4 internal HDDs</t>
  </si>
  <si>
    <r>
      <t xml:space="preserve">AHD DVR 16CH, 8TB RAW, Full HD 1080p 240fps  / HD 720p 480 fps Recording, 64Mbps Throughput, </t>
    </r>
    <r>
      <rPr>
        <sz val="12"/>
        <color indexed="10"/>
        <rFont val="Arial"/>
        <family val="2"/>
      </rPr>
      <t>4</t>
    </r>
    <r>
      <rPr>
        <sz val="12"/>
        <color indexed="8"/>
        <rFont val="Arial"/>
        <family val="2"/>
      </rPr>
      <t xml:space="preserve"> internal HDD, </t>
    </r>
    <r>
      <rPr>
        <sz val="12"/>
        <color indexed="10"/>
        <rFont val="Arial"/>
        <family val="2"/>
      </rPr>
      <t>16</t>
    </r>
    <r>
      <rPr>
        <sz val="12"/>
        <color indexed="8"/>
        <rFont val="Arial"/>
        <family val="2"/>
      </rPr>
      <t xml:space="preserve">CH Audio input/ 1CH Audio output, Coaxial Control, HDMI/VGA Video output, </t>
    </r>
    <r>
      <rPr>
        <sz val="12"/>
        <color indexed="10"/>
        <rFont val="Arial"/>
        <family val="2"/>
      </rPr>
      <t>1 X Spot Monitor Output</t>
    </r>
  </si>
  <si>
    <t>SRD-1654D-6TB</t>
  </si>
  <si>
    <t>DVR, 16CH, 6TB RAW, 120fps@960H, Touch front panel,  Dual HDMI and VGA output, 4CH audio inputs/1CH audio output, Max. 4 internal HDDs</t>
  </si>
  <si>
    <t>SRD-1654D-7TB</t>
  </si>
  <si>
    <t>DVR, 16CH, 7TB RAW, 120fps@960H, Touch front panel,  Dual HDMI and VGA output, 4CH audio inputs/1CH audio output, Max. 4 internal HDDs</t>
  </si>
  <si>
    <t>SRD-1654D-8TB</t>
  </si>
  <si>
    <t>DVR, 16CH, 8TB RAW, 120fps@960H, Touch front panel,  Dual HDMI and VGA output, 4CH audio inputs/1CH audio output, Max. 4 internal HDDs</t>
  </si>
  <si>
    <t>SRD-1654D-9TB</t>
  </si>
  <si>
    <t>DVR, 16CH, 9TB RAW, 120fps@960H, Touch front panel,  Dual HDMI and VGA output, 4CH audio inputs/1CH audio output, Max. 4 internal HDDs</t>
  </si>
  <si>
    <r>
      <t xml:space="preserve">AHD DVR 16CH, 12TB RAW, Full HD 1080p 240fps  / HD 720p 480 fps Recording, 64Mbps Throughput, </t>
    </r>
    <r>
      <rPr>
        <sz val="12"/>
        <color indexed="10"/>
        <rFont val="Arial"/>
        <family val="2"/>
      </rPr>
      <t>4</t>
    </r>
    <r>
      <rPr>
        <sz val="12"/>
        <color indexed="8"/>
        <rFont val="Arial"/>
        <family val="2"/>
      </rPr>
      <t xml:space="preserve"> internal HDD, </t>
    </r>
    <r>
      <rPr>
        <sz val="12"/>
        <color indexed="10"/>
        <rFont val="Arial"/>
        <family val="2"/>
      </rPr>
      <t>16</t>
    </r>
    <r>
      <rPr>
        <sz val="12"/>
        <color indexed="8"/>
        <rFont val="Arial"/>
        <family val="2"/>
      </rPr>
      <t xml:space="preserve">CH Audio input/ 1CH Audio output, Coaxial Control, HDMI/VGA Video output, </t>
    </r>
    <r>
      <rPr>
        <sz val="12"/>
        <color indexed="10"/>
        <rFont val="Arial"/>
        <family val="2"/>
      </rPr>
      <t>1 X Spot Monitor Output</t>
    </r>
  </si>
  <si>
    <t>SRD-1654D-10TB</t>
  </si>
  <si>
    <t>DVR, 16CH, 10TB RAW, 120fps@960H, Touch front panel,  Dual HDMI and VGA output, 4CH audio inputs/1CH audio output, Max. 4 internal HDDs</t>
  </si>
  <si>
    <t>SRD-1654D-11TB</t>
  </si>
  <si>
    <t>DVR, 16CH, 11TB RAW, 120fps@960H, Touch front panel,  Dual HDMI and VGA output, 4CH audio inputs/1CH audio output, Max. 4 internal HDDs</t>
  </si>
  <si>
    <t>SRD-1654D-12TB</t>
  </si>
  <si>
    <t>DVR, 16CH, 12TB RAW, 120fps@960H, Touch front panel,  Dual HDMI and VGA output, 4CH audio inputs/1CH audio output, Max. 4 internal HDDs</t>
  </si>
  <si>
    <t>SCP-3371</t>
  </si>
  <si>
    <t>D1 Analog 37x PTZ</t>
  </si>
  <si>
    <t>Analog PTZ Camera, 1/4" CCD, 600TVL, Optical Zoom Lens 37x (3.5-129.5mm), WDR, True D/N, 24VAC</t>
  </si>
  <si>
    <t>SCP-2370RH</t>
  </si>
  <si>
    <t>D1 Analog 37x IR PTZ</t>
  </si>
  <si>
    <t>Analog IR  PTZ, 1/4" CCD, 600TVL, Optical Zoom Lens 37x (3.5-129.5mm), True D/N, 24VAC, IP66, IK10, Built-in -58°F  Heater</t>
  </si>
  <si>
    <r>
      <t xml:space="preserve">Camera - HD Analog </t>
    </r>
    <r>
      <rPr>
        <b/>
        <sz val="24"/>
        <color indexed="8"/>
        <rFont val="Arial"/>
        <family val="2"/>
      </rPr>
      <t/>
    </r>
  </si>
  <si>
    <t>SCO-6081R</t>
  </si>
  <si>
    <t>HD-SDI IR Bullet</t>
    <phoneticPr fontId="0" type="noConversion"/>
  </si>
  <si>
    <t>HD CCTV IR Bullet Camera, 1/3" CMOS, Simple Focus AF Lens (3-8.5mm), Full HD(1920x1080, 30fps), HD(1280x720, 60fps) Resolution, WDR, True D/N, RS-485, 24VAC/12VDC, IP66</t>
  </si>
  <si>
    <t>HCP-6320</t>
  </si>
  <si>
    <t>WiseNet HD+ 2MP, Full HD(1080p) 30fps PTZ Camera, Optical zoom lens 32X (4.44~142.6mm), True WDR 120dB, True D/N, 24VAC.</t>
  </si>
  <si>
    <t>SNB-6010A</t>
    <phoneticPr fontId="0" type="noConversion"/>
  </si>
  <si>
    <r>
      <t xml:space="preserve">WiseNet III Network Pinhole Camera, 2MP, Full HD(1080p) 30fps, H.264/MJPEG, f4.6mm/71° view angle, 120dB WDR, electrical D/N, micro SD/SDHC, 12VDC/PoE, +14°F ~ 131°F , Analytics, , </t>
    </r>
    <r>
      <rPr>
        <b/>
        <sz val="12"/>
        <rFont val="Arial"/>
        <family val="2"/>
      </rPr>
      <t>1.5 Meter Cable Length, Analog BNC Output</t>
    </r>
  </si>
  <si>
    <r>
      <t xml:space="preserve">WiseNet III Network Pinhole Camera, 2MP, Full HD(1080p) 30fps, H.264/MJPEG, f4.6mm/71° view angle, 120dB WDR, electrical D/N, micro SD/SDHC, </t>
    </r>
    <r>
      <rPr>
        <b/>
        <sz val="12"/>
        <color indexed="8"/>
        <rFont val="Arial"/>
        <family val="2"/>
      </rPr>
      <t>Bi-Directional Audio</t>
    </r>
    <r>
      <rPr>
        <sz val="12"/>
        <color indexed="8"/>
        <rFont val="Arial"/>
        <family val="2"/>
      </rPr>
      <t xml:space="preserve">, 12VDC/PoE, +14°F ~ 131°F , Analytics, , </t>
    </r>
    <r>
      <rPr>
        <b/>
        <sz val="12"/>
        <color indexed="8"/>
        <rFont val="Arial"/>
        <family val="2"/>
      </rPr>
      <t>1.5 Meter Cable Length, Analog BNC Output</t>
    </r>
  </si>
  <si>
    <t>SNB-H-6010A</t>
  </si>
  <si>
    <t>2MP Pinhole Height Strip Camera</t>
    <phoneticPr fontId="0" type="noConversion"/>
  </si>
  <si>
    <r>
      <t xml:space="preserve">WiseNet III Network Pinhole Camera with Height Strip Housing, 2MP, Full HD(1080p) 30fps, H.264/MJPEG, f4.6mm/71° view angle, 120dB WDR, electrical D/N, </t>
    </r>
    <r>
      <rPr>
        <sz val="12"/>
        <color indexed="10"/>
        <rFont val="Arial"/>
        <family val="2"/>
      </rPr>
      <t>analog output</t>
    </r>
    <r>
      <rPr>
        <sz val="12"/>
        <color indexed="8"/>
        <rFont val="Arial"/>
        <family val="2"/>
      </rPr>
      <t>, micro SD/SDHC, 12VDC/PoE, +14°F ~ 131°F , Analytics, 8 Meter Cable Length</t>
    </r>
  </si>
  <si>
    <t>WiseNet III Network Pinhole Camera with Height Strip Housing, 2MP, Full HD(1080p) 30fps, H.264/MJPEG, f4.6mm/71° view angle, 120dB WDR, electrical D/N, analog output, 2 Way Audio, micro SD/SDHC, 12VDC/PoE, +14°F ~ 131°F , Analytics, 8 Meter Cable Length</t>
  </si>
  <si>
    <t>SNB-J-6010A</t>
  </si>
  <si>
    <t>2MP Pinhole Door jamb Camera</t>
    <phoneticPr fontId="0" type="noConversion"/>
  </si>
  <si>
    <r>
      <t xml:space="preserve">WiseNet III Network Pinhole Camera with Door Jamb Housing, 2MP, Full HD(1080p) 30fps, H.264/MJPEG, f4.6mm/71° view angle, 120dB WDR, electrical D/N, </t>
    </r>
    <r>
      <rPr>
        <sz val="12"/>
        <color indexed="10"/>
        <rFont val="Arial"/>
        <family val="2"/>
      </rPr>
      <t>analog output,</t>
    </r>
    <r>
      <rPr>
        <sz val="12"/>
        <color indexed="8"/>
        <rFont val="Arial"/>
        <family val="2"/>
      </rPr>
      <t xml:space="preserve"> micro SD/SDHC, 12VDC/PoE, +14°F ~ 131°F , Analytics, , 
8 Meter Cable Length</t>
    </r>
  </si>
  <si>
    <t>WiseNet III Network Pinhole Camera with Door Jamb Housing, 2MP, Full HD(1080p) 30fps, H.264/MJPEG, f4.6mm/71° view angle, 120dB WDR, electrical D/N, analog output, 2 Way Audio, micro SD/SDHC, 12VDC/PoE, +14°F ~ 131°F , Analytics, , 
8 Meter Cable Length</t>
  </si>
  <si>
    <t>Network Kit</t>
  </si>
  <si>
    <t>SRK-3030S-1TB</t>
  </si>
  <si>
    <t>Network Camera and NVR Kit</t>
  </si>
  <si>
    <t>4CH NVR and 3 Network Cameras Kit
SRN-473S-1TB x 1, SND-L6013R x 2, SNF-8010 x 1, 60ft Cat5 Network Cable x 3</t>
  </si>
  <si>
    <t>SRK-3040S-1TB</t>
  </si>
  <si>
    <t>4CH NVR and 4 Network Cameras Kit
SRN-473S-1TB x 1, SND-L6013R x 4, 60ft Cat5 Network Cable x 4</t>
  </si>
  <si>
    <t>SRK-4060S-2TB</t>
  </si>
  <si>
    <t>8CH NVR and 6 Network Cameras Kit
SRN-873S-2TB x 1, SND-L6013R x 6, 60ft Cat5 Network Cable x 6</t>
  </si>
  <si>
    <t>SRK-5120S-3TB</t>
  </si>
  <si>
    <t>16CH NVR and 12 Network Cameras Kit
SRN-1673S-3TB x 1, SND-L6013R x 12, 60ft Cat5 Network Cable x 12</t>
  </si>
  <si>
    <t>SNP-3120VH</t>
  </si>
  <si>
    <t xml:space="preserve">4CIF 12x PTZ </t>
  </si>
  <si>
    <t>Network  PTZ Camera, 4CIF, H.264/MJPEG/MPEG4, Motorized Zoom Lens 12x (3.7-44.3mm), WDR, True D/N, SD/SDHC, 24VAC/PoE+, IP66, Built-in -58°F Heater, w/ sunshield</t>
  </si>
  <si>
    <t>SNP-L5233H</t>
    <phoneticPr fontId="1" type="noConversion"/>
  </si>
  <si>
    <t>Wisenet Lite Network PTZ Camera, 1.3MP, HD(720p) 30fps, H.264/MJPEG, Optical Zoom Lens 23x (4.44-102.1mm), 100dB WDR, True D/N, 500°/sec Pan, SD/SDHC/SDXC, 24VAC/PoE+, Analytics, IP66, IK10, Heater on -58°F 24VAC, Analytics</t>
  </si>
  <si>
    <t>SNP-3120</t>
  </si>
  <si>
    <t>4CIF 12x PTZ</t>
  </si>
  <si>
    <t>Network PTZ Camera, 4CIF, H.264/MJPEG/MPEG4, Motorized Zoom Lens 12x (3.7-44.3mm), WDR, True D/N, SD/SDHC, 24VAC/PoE+</t>
  </si>
  <si>
    <t>SNP-L5233</t>
    <phoneticPr fontId="1" type="noConversion"/>
  </si>
  <si>
    <t>Wisenet Lite Network PTZ Camera, 1.3MP, HD(720p) 30fps, H.264/MJPEG, Optical Zoom Lens 23x (4.44-102.1mm), 100dB WDR, True D/N, 500°/sec Pan, SD/SDHC/SDXC, 24VAC/PoE+, Analytics</t>
  </si>
  <si>
    <t>SRD-880D-1TB</t>
  </si>
  <si>
    <t>8CH HD SDI DVR</t>
  </si>
  <si>
    <t>HD DVR 8CH, 1TB RAW, Full HD 1080p 240fps Recording, 64Mbps Throughput, 4 internal HDD, eSATA, DVD-RW, DI/O, Audio, Serial Port PTZ Control</t>
  </si>
  <si>
    <t>SRD-880D-2TB</t>
  </si>
  <si>
    <t>HD DVR 8CH, 2TB RAW, Full HD 1080p 240fps Recording, 64Mbps Throughput, 4 internal HDD, eSATA, DVD-RW, DI/O, Audio, Serial Port PTZ Control</t>
  </si>
  <si>
    <t>SRD-880D-3TB</t>
  </si>
  <si>
    <t>HD DVR 8CH, 3TB RAW, Full HD 1080p 240fps Recording, 64Mbps Throughput, 4 internal HDD, eSATA, DVD-RW, DI/O, Audio, Serial Port PTZ Control</t>
  </si>
  <si>
    <t>SRD-880D-4TB</t>
  </si>
  <si>
    <t>HD DVR 8CH, 4TB RAW, Full HD 1080p 240fps Recording, 64Mbps Throughput, 4 internal HDD, eSATA, DVD-RW, DI/O, Audio, Serial Port PTZ Control</t>
  </si>
  <si>
    <t>SRD-880D-5TB</t>
  </si>
  <si>
    <t>HD DVR 8CH, 5TB RAW, Full HD 1080p 240fps Recording, 64Mbps Throughput, 4 internal HDD, eSATA, DVD-RW, DI/O, Audio, Serial Port PTZ Control</t>
  </si>
  <si>
    <t>SRD-880D-6TB</t>
  </si>
  <si>
    <t>HD DVR 8CH, 6TB RAW, Full HD 1080p 240fps Recording, 64Mbps Throughput, 4 internal HDD, eSATA, DVD-RW, DI/O, Audio, Serial Port PTZ Control</t>
  </si>
  <si>
    <t>SRD-880D-7TB</t>
  </si>
  <si>
    <t>HD DVR 8CH, 7TB RAW, Full HD 1080p 240fps Recording, 64Mbps Throughput, 4 internal HDD, eSATA, DVD-RW, DI/O, Audio, Serial Port PTZ Control</t>
  </si>
  <si>
    <t>SRD-880D-8TB</t>
  </si>
  <si>
    <t>HD DVR 8CH, 8TB RAW, Full HD 1080p 240fps Recording, 64Mbps Throughput, 4 internal HDD, eSATA, DVD-RW, DI/O, Audio, Serial Port PTZ Control</t>
  </si>
  <si>
    <t>SRD-880D-9TB</t>
  </si>
  <si>
    <t>HD DVR 8CH, 9TB RAW, Full HD 1080p 240fps Recording, 64Mbps Throughput, 4 internal HDD, eSATA, DVD-RW, DI/O, Audio, Serial Port PTZ Control</t>
  </si>
  <si>
    <t>SRD-880D-10TB</t>
  </si>
  <si>
    <t>HD DVR 8CH, 10TB RAW, Full HD 1080p 240fps Recording, 64Mbps Throughput, 4 internal HDD, eSATA, DVD-RW, DI/O, Audio, Serial Port PTZ Control</t>
  </si>
  <si>
    <t>SRD-880D-11TB</t>
  </si>
  <si>
    <t>HD DVR 8CH, 11TB RAW, Full HD 1080p 240fps Recording, 64Mbps Throughput, 4 internal HDD, eSATA, DVD-RW, DI/O, Audio, Serial Port PTZ Control</t>
  </si>
  <si>
    <t>SRD-880D-12TB</t>
  </si>
  <si>
    <t>HD DVR 8CH, 12TB RAW, Full HD 1080p 240fps Recording, 64Mbps Throughput, 4 internal HDD, eSATA, DVD-RW, DI/O, Audio, Serial Port PTZ Control</t>
  </si>
  <si>
    <t>SCP-3120VH</t>
  </si>
  <si>
    <t>Analog Vandal PTZ Camera, 1/4" CCD, 600TVL, Optical Zoom Lens 12x (3.6-44.3mm), WDR, True D/N, 24VAC, IP66, IK10, Sunshield</t>
  </si>
  <si>
    <t>SCP-2373</t>
  </si>
  <si>
    <t>960H Analog 37x PTZ</t>
  </si>
  <si>
    <t>Analog PTZ Camera, 1/4" CCD, 680TVL, Optical Zoom Lens 37x (3.5-129.5mm), True D/N, 24VAC</t>
  </si>
  <si>
    <t>SNB-H-6010</t>
    <phoneticPr fontId="0" type="noConversion"/>
  </si>
  <si>
    <t>WiseNet III Network Pinhole Camera with Height Strip Housing, 2MP, Full HD(1080p) 30fps, H.264/MJPEG, f4.6mm/71° view angle, 120dB WDR, electrical D/N, micro SD/SDHC, 12VDC/PoE, +14°F ~ 131°F , Analytics, 8 Meter Cable Length</t>
  </si>
  <si>
    <t>SNB-J-6010</t>
    <phoneticPr fontId="0" type="noConversion"/>
  </si>
  <si>
    <t>WiseNet III Network Pinhole Camera with Door Jamb Housing, 2MP, Full HD(1080p) 30fps, H.264/MJPEG, f4.6mm/71° view angle, 120dB WDR, electrical D/N, micro SD/SDHC, 12VDC/PoE, +14°F ~ 131°F , Analytics, , 
8 Meter Cable Length</t>
    <phoneticPr fontId="0" type="noConversion"/>
  </si>
  <si>
    <t>SCZ-2373</t>
  </si>
  <si>
    <t>960H Analog 37x Zoom Box</t>
    <phoneticPr fontId="0" type="noConversion"/>
  </si>
  <si>
    <t>Analog Zoom Box Camera, 1/4" CCD, 680TVL, Optical Zoom Lens 37x (3.5-129.5mm), True D/N, 24VAC/12VDC</t>
  </si>
  <si>
    <t>SCD-6081R</t>
  </si>
  <si>
    <t>HD-SDI IR Dome</t>
  </si>
  <si>
    <t>HD CCTV IR Dome Camera, 1/3" CMOS, Simple Focus AF Lens (3-8.5mm), Full HD(1920x1080, 30fps), HD(1280x720, 60fps) Resolution, WDR, True D/N, RS-485, 24VAC/12VDC</t>
  </si>
  <si>
    <t>SCD-6083R  (New AHD)
System Replacement only 
There is no one to one replacement</t>
  </si>
  <si>
    <t>WiseNet HD+ 2MP, Full HD(1080p) 30fps IR Dome Camera, 1/2.9" 2M CMOS, vari-focal Lens (4.3X) (2.8-12mm), 60dB DWDR, Coaxial Control, True D/N, 24VAC/12VDC, IR distance 65.62 feet</t>
  </si>
  <si>
    <t>SND-5061</t>
  </si>
  <si>
    <t>1.3MP Dome</t>
  </si>
  <si>
    <t>Network Dome Camera, 1.3MP, HD(720p), Vari-focal 2.8x (3-8.5mm), H.264/MJPEG, Electronic D/N, 12VDC/PoE, IK08</t>
  </si>
  <si>
    <t>SPE-400B</t>
  </si>
  <si>
    <t>4CH Encoder Blade</t>
  </si>
  <si>
    <t>Encoder, 4CH Blade, H.264, 30fps@D1, 4CH BNC Input, RS-485/422 Interface, ONVIF protocol support, (Optional board for SPE-1600R)</t>
  </si>
  <si>
    <t>SPE-1600R</t>
  </si>
  <si>
    <t>Encoder Blade Chassis</t>
  </si>
  <si>
    <t>Encoder rack, 16CH encoder rack, Up to 4 Optional board (SPE-400B)</t>
  </si>
  <si>
    <t>SLA-12240</t>
  </si>
  <si>
    <t>Motorized zoom lens</t>
  </si>
  <si>
    <t xml:space="preserve">Lens, 1/2" DC 20X Motorized Zoom (12-240mm), Auto Iris, F1.6, CS-Mount </t>
    <phoneticPr fontId="0" type="noConversion"/>
  </si>
  <si>
    <t>SNV-7080</t>
  </si>
  <si>
    <t>3MP Vandal Dome</t>
  </si>
  <si>
    <t>Network Vandal Dome Camera, 3MP, Full HD(1080p), Motorized Lens 2.8x (3-8.5mm), H.264/MJPEG, WDR, True D/N, SD/SDHC, 12VDC/24AC/PoE, IP66, IK10, Built-in -40°F 24VAC Heater</t>
  </si>
  <si>
    <t>WiseNet III Network Vandal Dome Camera, 3MP 30fps, Full HD(1080p) @ 60fps, P-Iris Motorized Simple Focus Lens 2.8x (3-8.5mm), H.264/MJPEG, 120dB WDR, True D/N, SD/SDHC/SDXC, 12VDC/24VAC/PoE, IP66, IK10, Built-in -40°F</t>
  </si>
  <si>
    <t>SNV-7082</t>
    <phoneticPr fontId="0" type="noConversion"/>
  </si>
  <si>
    <t>Network Vandal Dome Camera, 3MP, Full HD(1080p), Motorized Simple Focus 2.8x (3-8.5mm), H.264/MJPEG, WDR, True D/N, SD/SDHC, 12VDC/PoE, IP66, IK10, Built-in -40°F PoE Heater</t>
  </si>
  <si>
    <t>SBP-300HM2</t>
    <phoneticPr fontId="0" type="noConversion"/>
  </si>
  <si>
    <t>Small Cap Adapter Accessory, (SCV-3081/20181/2081R, SNV-1080/1080R)</t>
  </si>
  <si>
    <t>Small Cap Adapter (Aluminum) Accessory, (SCV-6083R/6023R, SCV-5082/5083/5083R/6080, SCD-6080, SCV-3083/3082/3081, SCV-2082R/2081R, SCV-2081, SND-7084/7084R, SND-7082, SND-6084/6084R/6083, SND-5084/5084R/5083/5080, SND-3082, SNV-1080/1080R, SNV-L6083R/L5083R, QNV-7080R,QNV-6070R) Works with Mounts (SBP-300WM/W1/CM/LM), Ivory</t>
  </si>
  <si>
    <t>SCU-2370</t>
  </si>
  <si>
    <t>Analog integrated PTZ</t>
  </si>
  <si>
    <t>Analog Positioning System Camera, 1/4" CCD, 600TVL, Optical Zoom Lens 37x (3.5-129.5mm), True D/N, 360° Endless Pan, -85~40° Tilt, 24VAC, IP66</t>
  </si>
  <si>
    <t>SPC-6000</t>
  </si>
  <si>
    <t>System Keyboard Controller, Touch Screen TFT LCD, Interchangeable 3D Joystick &amp; Jog Shuttle for Left or Right Handed Users, RS-485, DVR, Matrix &amp; PTZ Control, 1CH Video Input/output</t>
  </si>
  <si>
    <t>IP System Keyboard Controller, Touch Screen TFT LCD, Interchangeable 3D Joystick &amp; Jog Shuttle for Left or Right Handed Users, RS-485, DVR/NVR, Matrix &amp; PTZ Control, 1CH Video Input/Output, SSM using USB interface only.</t>
  </si>
  <si>
    <t>SCP-2371</t>
  </si>
  <si>
    <t>Analog PTZ Camera, 1/4" CCD, 600TVL, Optical Zoom Lens 37x (3.5-129.5mm), True D/N, 24VAC</t>
  </si>
  <si>
    <t>SCZ-3370</t>
  </si>
  <si>
    <t>D1 Analog 37x Zoom Box</t>
  </si>
  <si>
    <t>Analog Zoom Box Camera, 1/4" CCD, 600TVL, Optical Zoom Lens 37x (3.5-129.5mm), WDR, True D/N, 24VAC/12VDC</t>
  </si>
  <si>
    <t>SCZ-3430</t>
  </si>
  <si>
    <t>D1 Analog 43x Zoom Box</t>
  </si>
  <si>
    <t>Analog Zoom Box Camera, 1/4" CCD, 600TVL, Optical Zoom Lens 43x (3.2-138.5mm), WDR, True D/N, 24VAC/12VDC</t>
  </si>
  <si>
    <t>SRD-476D-500GB</t>
  </si>
  <si>
    <t>DVR, 4CH, 500GB RAW, 120fps@1280H, Dual HDMI and VGA output, 4CH audio inputs (built-in 4CH), Max. 1 Internal HDD, Loop through Video Output, Coaxial Control</t>
  </si>
  <si>
    <t>DVR, 4CH, 1TB RAW, 120fps@1280H, Dual HDMI and VGA output, 4CH audio inputs (built-in 4CH), Max. 1 Internal HDD, Loop through Video Output, Coaxial Control</t>
  </si>
  <si>
    <t>SPE-16BK</t>
  </si>
  <si>
    <t>Promotional Code 
(Encoder Set)</t>
    <phoneticPr fontId="0" type="noConversion"/>
  </si>
  <si>
    <t>16CH High Density Encoder Blade Bundle Kit  (ship in separate SKUs)
SPE-400B * 4, SPE-1600R * 1</t>
  </si>
  <si>
    <t>Use the SPE-400B + SPE-1600R</t>
  </si>
  <si>
    <t>SPE-32BK</t>
  </si>
  <si>
    <t>Promotional Code
(Encoder Set)</t>
    <phoneticPr fontId="0" type="noConversion"/>
  </si>
  <si>
    <t>32CH High Density Encoder Blade Bundle Kit  (ship in separate SKUs)
SPE-400B * 8, SPE-1600R * 2</t>
  </si>
  <si>
    <t>SPE-64BK</t>
  </si>
  <si>
    <t>64CH High Density Encoder Blade Bundle Kit  (ship in separate SKUs)
SPE-400B * 16, SPE-1600R * 4</t>
  </si>
  <si>
    <t>SNB-6010</t>
  </si>
  <si>
    <t>WiseNet III Network Pinhole Camera, 2MP, Full HD(1080p) 30fps, H.264/MJPEG, f4.6mm/71° view angle, 120dB WDR, electrical D/N, micro SD/SDHC, 12VDC/PoE, +14°F ~ 131°F , Analytics, , 8 Meter Cable Length</t>
  </si>
  <si>
    <t>WiseNet III Network Pinhole Camera, 2MP, Full HD(1080p) 30fps, H.264/MJPEG, f4.6mm/71° view angle, 120dB WDR, electrical D/N, micro SD/SDHC, Bi-Directional Audio, 12VDC/PoE, +14°F ~ 131°F , Analytics, , 1.5 Meter Cable Length, Analog BNC Output</t>
  </si>
  <si>
    <t>SNB-6011-15</t>
  </si>
  <si>
    <r>
      <t xml:space="preserve">WiseNet III Network Covert Camera, 2MP, Full HD(1080p) 30fps, H.264/MJPEG, f2.4mm Fixed Lens, 134° Horizontal View Angle, 120dB WDR, Electrical D/N, Analog BNC Output, Micro SD/SDHC, 12VDC/PoE, +14°F ~ 131°F , Analytics, </t>
    </r>
    <r>
      <rPr>
        <b/>
        <sz val="12"/>
        <color indexed="8"/>
        <rFont val="Arial"/>
        <family val="2"/>
      </rPr>
      <t>1.5Meter Cable Length</t>
    </r>
  </si>
  <si>
    <t xml:space="preserve"> August 1</t>
  </si>
  <si>
    <r>
      <t xml:space="preserve">WiseNet III Network Covert Camera, 2MP, Full HD(1080p) 30fps, H.264/MJPEG, f2.4mm Fixed Lens, 134° Horizontal View Angle, 120dB WDR, Electrical D/N, Analog BNC Output, Micro SD/SDHC, </t>
    </r>
    <r>
      <rPr>
        <b/>
        <sz val="12"/>
        <color indexed="8"/>
        <rFont val="Arial"/>
        <family val="2"/>
      </rPr>
      <t>Bi-Directional Audio</t>
    </r>
    <r>
      <rPr>
        <sz val="12"/>
        <color indexed="8"/>
        <rFont val="Arial"/>
        <family val="2"/>
      </rPr>
      <t xml:space="preserve">, 12VDC/PoE, +14°F ~ 131°F , Analytics, </t>
    </r>
    <r>
      <rPr>
        <b/>
        <sz val="12"/>
        <color indexed="8"/>
        <rFont val="Arial"/>
        <family val="2"/>
      </rPr>
      <t>1.5 Meter Cable Length</t>
    </r>
  </si>
  <si>
    <t>SNB-B-6025</t>
  </si>
  <si>
    <t>SNB-6011-15 * 1, 2MP Network Covert Camera in 1.5Meter Cable Length
SBU-100 * 1, ATM Bracket Mount (Aluminum Frame)</t>
  </si>
  <si>
    <t>SNB-6011B-15 * 1, 2MP Network Covert Camera in 1.5Meter Cable Length
SBU-100 * 1, ATM Bracket Mount (Aluminum Frame)</t>
  </si>
  <si>
    <t>SNB-B-6024</t>
  </si>
  <si>
    <t>SNB-6011 * 1, 2MP Network Covert Camera in 8Meter Cable Length
SBU-100 * 1, ATM Bracket Mount (Aluminum Frame)</t>
  </si>
  <si>
    <t>SNB-6011B * 1, 2MP Network Covert Camera in 8Meter Cable Length
SBU-100 * 1, ATM Bracket Mount (Aluminum Frame)</t>
  </si>
  <si>
    <t>SCD-1020R</t>
  </si>
  <si>
    <t>Analog IR Dome</t>
  </si>
  <si>
    <t>Analog IR Dome Camera, 1/4" CMOS, 520TVL, Fixed Lens (3.6mm), Electronic D/N, 12VDC</t>
  </si>
  <si>
    <t>SCO-2040R</t>
  </si>
  <si>
    <t>Analog IR Bullet Camera, 1/3" CMOS, 650TVL, Fixed Lens (8mm), True D/N, 12VDC</t>
  </si>
  <si>
    <t>SCO-2080</t>
  </si>
  <si>
    <t>Analog Dome</t>
  </si>
  <si>
    <t>Analog Bullet Camera, 1/3" CCD, 600TVL, Vari-focal Lens (2.8-10mm), True D/N, 24VAC/12VDC, IP66</t>
  </si>
  <si>
    <t>SCD-2080R</t>
  </si>
  <si>
    <t>Analog IR Dome Camera, 1/3" CCD, 600TVL, Vari-focal Lens (2.8-10mm), True D/N, 12 VDC</t>
  </si>
  <si>
    <t>SCP-2271</t>
  </si>
  <si>
    <t>Analog 27x PTZ</t>
  </si>
  <si>
    <t>Analog PTZ Camera, 1/4" CCD, 600TVL, Optical Zoom Lens 27x (3.5-94.5mm), True D/N, 24VAC</t>
  </si>
  <si>
    <t>SCP-2271H</t>
  </si>
  <si>
    <t>Analog PTZ Camera, 1/4" CCD, 600TVL, Optical Zoom Lens 27x (3.5-94.5mm), True D/N, 24VAC, IP66, IK10, Built-in -58°F Heater</t>
  </si>
  <si>
    <t>SCV-2120</t>
  </si>
  <si>
    <t>Analog Vandal Dome</t>
  </si>
  <si>
    <t>Analog Vandal Dome Camera, 1/4" CCD, 600TVL, Optical Zoom Lens 12x (3.94-46.05mm), True D/N, 24VAC/12VDC, IP66, Surface or Flush Mount</t>
  </si>
  <si>
    <t>SND-7082F</t>
  </si>
  <si>
    <t>Network Dome Camera, 3MP, Full HD(1080p), Motorized Lens 2.8x (3-8.5mm), H.264/MJPEG, WDR, True D/N, SD/SDHC, 12VDC/PoE, Flush Mount</t>
    <phoneticPr fontId="0" type="noConversion"/>
  </si>
  <si>
    <t>WiseNet III Network IR Dome Camera, 3MP 30fps, Full HD(1080p) @ 60fps, P-Iris Motorized Simple Focus 2.8x (3-8.5mm), H.264/MJPEG, 120dB WDR, True D/N, SD/SDHC/SDXC, Built-in Mic, IK08, 12VDC/PoE</t>
  </si>
  <si>
    <t>SRD-445-500GB</t>
  </si>
  <si>
    <t>8CH DVR</t>
  </si>
  <si>
    <t>DVR, 4CH, 500GB, H.264, 120fps@960H, 1 internal HDD, 4CH Audio-in</t>
    <phoneticPr fontId="0" type="noConversion"/>
  </si>
  <si>
    <t>AHD DVR 4CH, 1TB RAW, Full HD 1080p 120fps Recording, 32Mbps Throughput, 1 internal HDD, 1CH Audio input/ 1CH Audio output, Coaxial Control, HDMI/VGA Video output</t>
  </si>
  <si>
    <t>SPH-120R</t>
  </si>
  <si>
    <t xml:space="preserve">Accessory, Repeat HD-SDI </t>
  </si>
  <si>
    <t>Accessory, Repeat HD-SDI signal up to 200m, 1080p, one(1) HD-SDI in, two(2) HD-SDI out, 12VDC</t>
    <phoneticPr fontId="0" type="noConversion"/>
  </si>
  <si>
    <t>SNB-5001</t>
  </si>
  <si>
    <t>Network Box Camera, 1.3MP, HD(720p), H.264/MJPEG, Electrical D/N,12VDC/PoE</t>
  </si>
  <si>
    <t>July 1 2016</t>
  </si>
  <si>
    <r>
      <t xml:space="preserve">WiseNet III Network Box Camera, 1.3MP, HD(720p), H.264/MJPEG, </t>
    </r>
    <r>
      <rPr>
        <sz val="12"/>
        <color indexed="8"/>
        <rFont val="Arial"/>
        <family val="2"/>
      </rPr>
      <t>Simple Focus, 130dB WDR, True D/N, SD/SDHC/SDXC, 12VDC/24AC/PoE</t>
    </r>
  </si>
  <si>
    <t>D1 Analog Bullet</t>
  </si>
  <si>
    <t>SMT-1914</t>
  </si>
  <si>
    <t>19" LED Monitor, 600TVL (1280 x 1024), VGA only, VESA DPM Compatible</t>
  </si>
  <si>
    <t>19" LED Monitor, 600TVL (1280 x 1024),  2 BNC Loop Through, HDMI, VGA, Built-in Speaker (2X1W),  VESA DPM Compatible</t>
  </si>
  <si>
    <t>SNF-7010V</t>
  </si>
  <si>
    <t>3M Fisheye Dome</t>
  </si>
  <si>
    <t>WiseNet III Network Fisheye Dome Camera, 3MP, Full HD(1080p), 360', De-warping via Software, H.264/MJPEG, 120dB WDR, SD/SDHC/SDXC, 12VDC/PoE, IP66, IK10</t>
  </si>
  <si>
    <r>
      <t xml:space="preserve">Network Vandal Fisheye Dome Camera, 5MP 20fps, Full HD(1080p), 180°/360°, De-warping on camera, True D/N, BLC, H.264/MJPEG, SD/SDHC/SDXC, 12VDC/PoE, IP66, IK10, M12 Connector Out, </t>
    </r>
    <r>
      <rPr>
        <b/>
        <sz val="12"/>
        <color indexed="10"/>
        <rFont val="Arial"/>
        <family val="2"/>
      </rPr>
      <t>RJ45 to M12 Adapter is Included</t>
    </r>
    <r>
      <rPr>
        <sz val="12"/>
        <color indexed="8"/>
        <rFont val="Arial"/>
        <family val="2"/>
      </rPr>
      <t>, EN50155, -13°F(-25°C)</t>
    </r>
  </si>
  <si>
    <t>SNF-7010</t>
  </si>
  <si>
    <t>WiseNet III Network Fisheye Dome Camera, 3MP, Full HD(1080p), 360', De-warping via Software, H.264/MJPEG, 120dB WDR, SD/SDHC/SDXC, 12VDC/PoE</t>
  </si>
  <si>
    <t>Network Fisheye Dome Camera, 5MP 20fps, Full HD(1080p), 180°/360°, De-warping on camera, True D/N, BLC, H.264/MJPEG, SD/SDHC/SDXC, 12VDC/PoE</t>
  </si>
  <si>
    <t>SNF-7010VM</t>
  </si>
  <si>
    <r>
      <t xml:space="preserve">WiseNet III Network Fisheye Dome Camera, 3MP, Full HD(1080p), 360', De-warping via Software, H.264/MJPEG, 120dB WDR, SD/SDHC/SDXC, 12VDC/PoE, IP66, IK10, M12 Connector Out, EN50155, </t>
    </r>
    <r>
      <rPr>
        <b/>
        <sz val="12"/>
        <color indexed="10"/>
        <rFont val="Arial"/>
        <family val="2"/>
      </rPr>
      <t>Note : Dose NOT include RJ45 to M12 adaptor, Order SNF-7010V instead.</t>
    </r>
  </si>
  <si>
    <t>SNB-6011</t>
  </si>
  <si>
    <t>WiseNet III Network Covert Camera, 2MP, Full HD(1080p) 30fps, H.264/MJPEG, f2.4mm Fixed Lens, 134° Horizontal View Angle, 120dB WDR, Electrical D/N, Analog BNC Output, Micro SD/SDHC, 12VDC/PoE, +14°F ~ 131°F , Analytics, 8 Meter Cable Length</t>
    <phoneticPr fontId="0" type="noConversion"/>
  </si>
  <si>
    <r>
      <t xml:space="preserve">WiseNet III Network Covert Camera, 2MP, Full HD(1080p) 30fps, H.264/MJPEG, f2.4mm Fixed Lens, 134° Horizontal View Angle, 120dB WDR, Electrical D/N, Analog BNC Output, Micro SD/SDHC, </t>
    </r>
    <r>
      <rPr>
        <b/>
        <sz val="12"/>
        <color indexed="8"/>
        <rFont val="Arial"/>
        <family val="2"/>
      </rPr>
      <t>Bi-Directional Audio</t>
    </r>
    <r>
      <rPr>
        <sz val="12"/>
        <color indexed="8"/>
        <rFont val="Arial"/>
        <family val="2"/>
      </rPr>
      <t xml:space="preserve">, 12VDC/PoE, +14°F ~ 131°F , Analytics, </t>
    </r>
    <r>
      <rPr>
        <b/>
        <sz val="12"/>
        <color indexed="8"/>
        <rFont val="Arial"/>
        <family val="2"/>
      </rPr>
      <t>8 Meter Cable Length</t>
    </r>
  </si>
  <si>
    <t>SCB-6001</t>
  </si>
  <si>
    <t>HD-SDI Box</t>
    <phoneticPr fontId="0" type="noConversion"/>
  </si>
  <si>
    <t>HD CCTV Box Camera, 1/3" CMOS, Full HD MP (1920x1080, 30fps), HD(1280x720, 60fps), True D/N, RS-485, 24VAC/12VDC</t>
  </si>
  <si>
    <t>SCB-6003 (New AHD)
System Replacement only 
There is no one to one replacement</t>
  </si>
  <si>
    <t>WiseNet HD+ 2MP, Full HD(1080p) 30fps IR Dome Camera, 1/2.9" 2M CMOS, 60dB DWDR, RS485 /Coaxial Control, True D/N, 24VAC/12VDC 
(Require 2MP or higher CS Mount Lens)</t>
  </si>
  <si>
    <t>SLA-M3180PN</t>
  </si>
  <si>
    <t xml:space="preserve">Lens, 1/2.8", 3 MP, Vari-focal (3.1-8.0mm), Auto P Iris, CS-Mount </t>
  </si>
  <si>
    <t>June 1 2016</t>
  </si>
  <si>
    <t>iES4024GP</t>
  </si>
  <si>
    <t>Layer 2 Switch, 24 ports 10/100/1000 Gigabit Ethernet PoE/Non-PoE, Up to 15.4W per port (802.3af)</t>
  </si>
  <si>
    <t>SPI-30A</t>
    <phoneticPr fontId="0" type="noConversion"/>
  </si>
  <si>
    <t>IR illuminator for Samsung positioning system (SCU-2370, SCU-VAC/VAC1) Viewable length of 70m (229.66 ft.). Radiation angle of 30˚ IP66, Operating temperature of -40°C ~ 50°C. Bracket is not included.</t>
  </si>
  <si>
    <t>May 1 2016</t>
  </si>
  <si>
    <t>IR illuminator for Samsung positioning system (SCU-2370, SCU-VAC/VAC1). Viewable length of 100m (328.1 ft.). Radiation angle of 10˚, IP66, Operating temperature of -40°C ~ 50°C. Bracket is not included.</t>
  </si>
  <si>
    <t>SCD-2010F</t>
  </si>
  <si>
    <t>D1 Analog Dome</t>
  </si>
  <si>
    <t>Analog Flat Dome Camera, 1/3” CCD, 600TVL, Fixed Lens (3mm), Electronic D/N, 12VDC, Flush Mount</t>
  </si>
  <si>
    <t>No Replacement
SCV-2010F</t>
  </si>
  <si>
    <t>SCD-2021R</t>
  </si>
  <si>
    <t>D1 Analog IR Dome</t>
  </si>
  <si>
    <t>Analog IR Dome Camera, 1/3" CMOS, 650TVL, Fixed Lens (3.6mm), True D/N, 12VDC</t>
  </si>
  <si>
    <t>SCD-2022R</t>
  </si>
  <si>
    <t>Analog IR Dome Camera, 1/3" CCD, 700TVL, Fixed Lens (3.8mm), True D/N, 12VDC</t>
  </si>
  <si>
    <t>SNV-7080R</t>
  </si>
  <si>
    <t>3MP IR Vandal Dome</t>
  </si>
  <si>
    <t>Network IR Vandal Dome Camera, 3MP, Full HD(1080p), Motorized Lens 2.8x (3-8.5mm), H.264/MJPEG, WDR, True D/N, SD/SDHC, 12VDC/24AC/PoE, IP66, IK10, Built-in -40°F 24VAC Heater</t>
  </si>
  <si>
    <t>WiseNet III Network IR Vandal Dome Camera, 3MP 30fps, Full HD(1080p) @ 60fps, P-Iris Motorized Simple Focus Lens 2.8x (3-8.5mm), H.264/MJPEG, 120dB WDR, True D/N, SD/SDHC/SDXC, 12VDC/24VAC/PoE, IP66, IK10, Built-in -40°F Heater Powered By 24VAC Only</t>
  </si>
  <si>
    <t>SMT-1934</t>
  </si>
  <si>
    <t>19" LED Monitor, 600TVL (1280 x 1024),  2 BNC Loop Through, HDMI, Built-in Speaker (2W), Tempered Glass, VESA DPM Compatible</t>
  </si>
  <si>
    <t>SHD-B-3100FP</t>
  </si>
  <si>
    <t>In-ceiling flush mount</t>
  </si>
  <si>
    <t>Plenum rated In-ceiling Flush Mount Accessory
SCV-2080, SCV-3080, SCV-6081R, 
SNV-3082, SNV-3120,  SNV-5080, SNV-5080R, SNV-5084/R, SNV-6084/R, SNV-6085R
SNV-7082, SNV-7080R, SNV-7084/R, SNV-8080, SNV-8081R
SND-5084/R, SND-6083, SND-6084/R, SND-7084/R</t>
    <phoneticPr fontId="0" type="noConversion"/>
  </si>
  <si>
    <t>April 1 2016</t>
  </si>
  <si>
    <t>Plenum rated In-ceiling Flush Mount Accessory, 
SHD-B-3100FP compatible models +
SNV-L5083R, SNV-L6083R</t>
  </si>
  <si>
    <t>SMT-4032</t>
  </si>
  <si>
    <t>40" LED Monitor, 1080p (1920x1080), DVI, HDMI, VGA, Composite, Widescreen, Built-in Speaker (10W), VESA DPM Compatible (200x200mm)</t>
  </si>
  <si>
    <t>SMT-3232</t>
  </si>
  <si>
    <t>32" LED Monitor, 1080p (1920x1080), DVI, HDMI, VGA, Composite, Widescreen, Built-in Speaker (10W), VESA DPM Compatible</t>
  </si>
  <si>
    <t>32" LED Monitor, 1080p (1920x1080), DVI, HDMI, VGA, Component (CVBS common), Widescreen, Built-in Speaker (10W X 1), VESA DPM Compatible (200x200mm)</t>
  </si>
  <si>
    <t>SMT-2232</t>
  </si>
  <si>
    <t>1080p 22" LED Monitor</t>
  </si>
  <si>
    <t>22" LED Monitor, 1080p (1920x1080), 2 BNC Loop Through, HDMI, Built-in Speaker (2W), Tempered Glass, VESA DPM Compatible</t>
  </si>
  <si>
    <t>27" LED Monitor, 1080p (1920x1080), HDMI, VGA, BNC type (2 in / 2 out), Built-in Speaker (10W), VESA DPM Compatible</t>
  </si>
  <si>
    <t>SMT-2730</t>
  </si>
  <si>
    <t>27" LED Monitor, 1080p (1920x1080), HDMI, Built-in Speaker (10W), VESA DPM Compatible</t>
  </si>
  <si>
    <t>SRD-443-500GB</t>
  </si>
  <si>
    <t>4CH Value DVR</t>
  </si>
  <si>
    <t>DVR, 4CH, 500GB RAW, H.264, 120fps@CIF, 1 internal HDD, 4CH Audio-in</t>
  </si>
  <si>
    <t>SRD-443-1TB</t>
  </si>
  <si>
    <t>DVR, 4CH, 1TB RAW, H.264, 120fps@CIF, 1 internal HDD, 4CH Audio-in</t>
  </si>
  <si>
    <t>SRD-443-2TB</t>
  </si>
  <si>
    <t>DVR, 4CH, 2TB RAW, H.264, 120fps@CIF, 1 internal HDD, 4CH Audio-in</t>
  </si>
  <si>
    <t>SRD-870DC-1TB</t>
  </si>
  <si>
    <t>8CH Premium D1 DVR</t>
  </si>
  <si>
    <t>DVR, 8CH, 1TB RAW, H.264, 480fps@4CIF, DVD, Max. 5 internal HDD, Coaxitron</t>
  </si>
  <si>
    <t>SRD-873D-1TB</t>
  </si>
  <si>
    <t>DVR, 8CH, 960H, 1TB RAW, 480fps @ 960x480, Touch front panel, Dual HDMI and VGA output, 8CH audio inputs/1CH audio output, Max. 4 internal HDDs</t>
  </si>
  <si>
    <t>SRD-870DC-2TB</t>
  </si>
  <si>
    <t>DVR, 8CH, 2TB RAW, H.264, 480fps@4CIF, DVD, Max. 5 internal HDD, Coaxitron</t>
  </si>
  <si>
    <t>SRD-873D-2TB</t>
  </si>
  <si>
    <t>DVR, 8CH, 960H, 2TB RAW, 480fps @ 960x480, Touch front panel, Dual HDMI and VGA output, 8CH audio inputs/1CH audio output, Max. 4 internal HDDs</t>
  </si>
  <si>
    <t>SRD-870DC-3TB</t>
  </si>
  <si>
    <t>DVR, 8CH, 3TB RAW, H.264, 480fps@4CIF, DVD, Max. 5 internal HDD, Coaxitron</t>
  </si>
  <si>
    <t>SRD-873D-3TB</t>
  </si>
  <si>
    <t>DVR, 8CH, 960H, 3TB RAW, 480fps @ 960x480, Touch front panel, Dual HDMI and VGA output, 8CH audio inputs/1CH audio output, Max. 4 internal HDDs</t>
  </si>
  <si>
    <t>SRD-870DC-4TB</t>
  </si>
  <si>
    <t>DVR, 8CH, 4TB RAW, H.264, 480fps@4CIF, DVD, Max. 5 internal HDD, Coaxitron</t>
  </si>
  <si>
    <t>SRD-873D-4TB</t>
  </si>
  <si>
    <t>DVR, 8CH, 960H, 4TB RAW, 480fps @ 960x480, Touch front panel, Dual HDMI and VGA output, 8CH audio inputs/1CH audio output, Max. 4 internal HDDs</t>
  </si>
  <si>
    <t>SRD-870DC-5TB</t>
  </si>
  <si>
    <t>DVR, 8CH, 5TB RAW, H.264, 480fps@4CIF, DVD, Max. 5 internal HDD, Coaxitron</t>
  </si>
  <si>
    <t>SRD-873D-5TB</t>
  </si>
  <si>
    <t>DVR, 8CH, 960H, 5TB RAW, 480fps @ 960x480, Touch front panel, Dual HDMI and VGA output, 8CH audio inputs/1CH audio output, Max. 4 internal HDDs</t>
  </si>
  <si>
    <t>SRD-870DC-6TB</t>
  </si>
  <si>
    <t>DVR, 8CH, 6TB RAW, H.264, 480fps@4CIF, DVD, Max. 5 internal HDD, Coaxitron</t>
  </si>
  <si>
    <t>SRD-873D-6TB</t>
  </si>
  <si>
    <t>DVR, 8CH, 960H, 6TB RAW, 480fps @ 960x480, Touch front panel, Dual HDMI and VGA output, 8CH audio inputs/1CH audio output, Max. 4 internal HDDs</t>
  </si>
  <si>
    <t>SRD-870DC-7TB</t>
  </si>
  <si>
    <t>DVR, 8CH, 7TB RAW, H.264, 480fps@4CIF, DVD, Max. 5 internal HDD, Coaxitron</t>
  </si>
  <si>
    <t>SRD-873D-7TB</t>
  </si>
  <si>
    <t>DVR, 8CH, 960H, 7TB RAW, 480fps @ 960x480, Touch front panel, Dual HDMI and VGA output, 8CH audio inputs/1CH audio output, Max. 4 internal HDDs</t>
  </si>
  <si>
    <t>SRD-870DC-8TB</t>
  </si>
  <si>
    <t>DVR, 8CH, 8TB RAW, H.264, 480fps@4CIF, DVD, Max. 5 internal HDD, Coaxitron</t>
  </si>
  <si>
    <t>SRD-873D-8TB</t>
  </si>
  <si>
    <t>DVR, 8CH, 960H, 8TB RAW, 480fps @ 960x480, Touch front panel, Dual HDMI and VGA output, 8CH audio inputs/1CH audio output, Max. 4 internal HDDs</t>
  </si>
  <si>
    <t>SRD-870DC-9TB</t>
  </si>
  <si>
    <t>DVR, 8CH, 9TB RAW, H.264, 480fps@4CIF, DVD, Max. 5 internal HDD, Coaxitron</t>
  </si>
  <si>
    <t>SRD-873D-9TB</t>
  </si>
  <si>
    <t>DVR, 8CH, 960H, 9TB RAW, 480fps @ 960x480, Touch front panel, Dual HDMI and VGA output, 8CH audio inputs/1CH audio output, Max. 4 internal HDDs</t>
  </si>
  <si>
    <t>SRD-870DC-10TB</t>
  </si>
  <si>
    <t>DVR, 8CH, 10TB RAW, H.264, 480fps@4CIF, DVD, Max. 5 internal HDD, Coaxitron</t>
  </si>
  <si>
    <t>SRD-873D-10TB</t>
  </si>
  <si>
    <t>DVR, 8CH, 960H, 10TB RAW, 480fps @ 960x480, Touch front panel, Dual HDMI and VGA output, 8CH audio inputs/1CH audio output, Max. 4 internal HDDs</t>
  </si>
  <si>
    <t>SRD-870DC-11TB</t>
  </si>
  <si>
    <t>DVR, 8CH, 11TB RAW, H.264, 480fps@4CIF, DVD, Max. 5 internal HDD, Coaxitron</t>
  </si>
  <si>
    <t>SRD-873D-11TB</t>
  </si>
  <si>
    <t>DVR, 8CH, 960H, 11TB RAW, 480fps @ 960x480, Touch front panel, Dual HDMI and VGA output, 8CH audio inputs/1CH audio output, Max. 4 internal HDDs</t>
  </si>
  <si>
    <t>SRD-870DC-12TB</t>
  </si>
  <si>
    <t>DVR, 8CH, 12TB RAW, H.264, 480fps@4CIF, DVD, Max. 5 internal HDD, Coaxitron</t>
  </si>
  <si>
    <t>SRD-873D-12TB</t>
  </si>
  <si>
    <t>DVR, 8CH, 960H, 12TB RAW, 480fps @ 960x480, Touch front panel, Dual HDMI and VGA output, 8CH audio inputs/1CH audio output, Max. 4 internal HDDs</t>
  </si>
  <si>
    <t>SRD-870DC-13TB</t>
  </si>
  <si>
    <t>DVR, 8CH, 13TB RAW, H.264, 480fps@4CIF, DVD, Max. 5 internal HDD, Coaxitron</t>
  </si>
  <si>
    <t>SRD-870DC-14TB</t>
  </si>
  <si>
    <t>DVR, 8CH, 14TB RAW, H.264, 480fps@4CIF, DVD, Max. 5 internal HDD, Coaxitron</t>
  </si>
  <si>
    <t>SRD-870DC-15TB</t>
  </si>
  <si>
    <t>DVR, 8CH, 15TB RAW, H.264, 480fps@4CIF, DVD, Max. 5 internal HDD, Coaxitron</t>
  </si>
  <si>
    <t>SLA-M3180DN</t>
  </si>
  <si>
    <t xml:space="preserve">Lens, 1/2.8" DC, 3 MP, Vari-focal (3.1-8.0mm), Auto DC Iris, CS-Mount </t>
  </si>
  <si>
    <t>SBP-300HM2</t>
  </si>
  <si>
    <t>Small Cap Adapter</t>
  </si>
  <si>
    <t>Small Cap Adapter (Aluminum) Accessory, (SCV-6083R/6023R, SCV-5082/5083/5083R/6080, SCD-6080, SCV-3083/3082/3081, SCV-2082R/2081R, SCV-2081, SND-7084/7084R, SND-7082, SND-6084/6084R/6083, SND-5084/5084R/5083/5080, SND-3082, SNV-1080/1080R, SNV-L6083R/L5083R) Works with Mounts (SBP-300WM/W1/CM/LM), Ivory</t>
  </si>
  <si>
    <t>SBP-300HM3</t>
  </si>
  <si>
    <t>Medium Cap Adapter Accessory, (SCV-3120/2120/3080/2080/2080R/2060, SNV-7080/7080R/5080/5080R/3120/3082/3080), Ivory</t>
  </si>
  <si>
    <t>Medium Cap Adapter Accessory, (SCV-2120/ 2080R/ 3120/ 3080/ 2080/ 2060, SNV-7082/ 7080R/ 7080/ 5080R/ 5080/ 3120/ 3082, SCP-3371/ 2373/ 2371, / 2273/ 2271, SNP-6320/ 6321/ 6201/ 5430/ 5321/ L6233/ L5233/ 5300), Ivory</t>
  </si>
  <si>
    <t>SHD-3000F</t>
  </si>
  <si>
    <t>In-ceiling Flush Mount Accessory, (SCD-6081R, SCV-6081R, SND-6084R, SND-6084, SND-6083, SND-5084, SNV-6084R, SNV-6084, SNV-5084, SNV-7084, SNV-7084R, SNV-8080), Ivory</t>
  </si>
  <si>
    <t>In-ceiling Flush Mount Accessory for HD-SDI, WiseNet III
SCD-6081R, SCV-6081R, SND-7084R/7084. SND-6084R/6084/6083, SND-5084R/5084/5083
SNV-7084R/7084, SNV-6084R/6084, SNV-5084, SNV-8080, SNV-8081R</t>
  </si>
  <si>
    <t>STB-340PCM</t>
  </si>
  <si>
    <t>Corner Mount Accessory, use with STB-270PWV &amp; STB-300PW</t>
  </si>
  <si>
    <t>SCV-6081R</t>
  </si>
  <si>
    <t>HD-SDI IR Vandal Dome</t>
  </si>
  <si>
    <t>HD SDI IR Dome Camera, 1/3" CMOS, Simple Focus AF Lens (3-8.5mm), Full HD(1920x1080, 30fps), HD(1280x720, 60fps) Resolution, WDR, True D/N, RS-485, 24VAC/12VDC, IP66, IK10</t>
  </si>
  <si>
    <t>SCV-6083R (New AHD)
System Replacement only 
There is no one to one replacement</t>
  </si>
  <si>
    <t>WiseNet HD+ 2MP, Full HD(1080p) 30fps IR Vandal Dome Camera, 1/2.9" 2M CMOS, vari-focal Lens (4.3X) (2.8-12mm), 60dB DWDR, True D/N, 24VAC/12VDC, IR distance 98.43 feet, IP66 IK10</t>
  </si>
  <si>
    <t>SCV-3080</t>
  </si>
  <si>
    <t>D1 Analog Vandal Dome</t>
  </si>
  <si>
    <t>Analog Vandal Dome Camera, 1/3" CCD, 600TVL, Vari-focal Lens (2.8-11mm), True D/N, WDR, 24VAC/12VDC, IP66, Built-in -58° Heater, Surface or Flush Mount</t>
  </si>
  <si>
    <t>SCV-3081</t>
  </si>
  <si>
    <t>Analog Vandal Dome Camera, 1/3" CCD, 600TVL, Vari-focal Lens (2.8-11mm), True D/N, WDR, 24VAC/12VDC, IP66</t>
  </si>
  <si>
    <t>SCD-2060E</t>
  </si>
  <si>
    <t>Analog Dome Camera, 1/3” CCD, 600TVL, Vari-focal Lens (2.5-6mm), Electronic D/N, 24VAC/12 VDC</t>
  </si>
  <si>
    <t>SCD-2080</t>
  </si>
  <si>
    <t>Analog Dome Camera, 1/3" CCD, 600TVL, Vari-focal Lens (2.8-10mm), True D/N, 24VAC/12VDC</t>
  </si>
  <si>
    <t>SCD-2080EB</t>
  </si>
  <si>
    <t>Analog Dome Camera, 1/3" CCD, 600TVL, Vari-focal Lens (2.8-10mm), Electronic D/N, 24VAC/12VDC, Black Housing</t>
  </si>
  <si>
    <t>SCD-2080E</t>
  </si>
  <si>
    <t>Analog Dome Camera, 1/3" CCD, 600TVL, Vari-focal Lens (2.8-10mm), Electronic D/N, 24VAC/12VDC</t>
  </si>
  <si>
    <t>SNP-6200H</t>
  </si>
  <si>
    <t>2MP 20x PTZ</t>
  </si>
  <si>
    <t>Network PTZ Camera, 2MP, Full HD(1080p), H.264/MJPEG, Motorized Zoom Lens 20x (4.45-89mm), WDR, True D/N, SD/SDHC, 24VAC/PoE+, IP66, IK10, Built-in -58°F 24VAC Heater</t>
  </si>
  <si>
    <t>Wisenet III Network PTZ Camera, 2MP, Full HD(1080p) 60fps, H.264/MJPEG, Optical Zoom Lens 32x (4.44-142.6mm), 120dB WDR, True D/N,700°/sec Pan, SD/SDHC/SDXC, 24VAC/PoE+, IP66, IK10, Heater on -58°F 24VAC or -22°F PoE+, Analytics</t>
  </si>
  <si>
    <t>SNP-6200</t>
  </si>
  <si>
    <t>Network PTZ Camera, 2MP, Full HD(1080p), H.264/MJPEG, Motorized Zoom Lens 20x (4.45-89mm), WDR, True D/N, SD/SDHC, 24VAC/PoE+</t>
  </si>
  <si>
    <t>March 1 2016</t>
  </si>
  <si>
    <t>SNP-6201</t>
  </si>
  <si>
    <t>Network PTZ Camera, 2MP, Full HD(1080p), H.264/MJPEG, Motorized Zoom Lens 20x (4.45-89mm), WDR, True D/N, SD/SDHC, 24VAC/PoE+, Analytics</t>
  </si>
  <si>
    <t>SNP-5300H</t>
  </si>
  <si>
    <t>1.3MP 30x PTZ</t>
  </si>
  <si>
    <t xml:space="preserve">Network PTZ Camera, 1.3MP, HD(720p), H.264/MJPEG, Motorized Zoom Lens 30x (3.5-105mm), WDR (30fps, 90dB), True D/N, SD/SDHC, 24VAC/PoE+, IP66/IK9, Built-in -22°F Heater with PoE+, and -58°F with 24VAC </t>
  </si>
  <si>
    <t>SND-5010</t>
  </si>
  <si>
    <t>Network Flat Dome Camera, 1.3MP, HD(720p), Fixed 3mm Lens, H.264/MJPEG, Electronic D/N, PoE</t>
  </si>
  <si>
    <t>SND-5011</t>
  </si>
  <si>
    <t>Network Dome Camera, 1.3MP, HD(720p), Fixed 3mm Lens, H.264/MJPEG, D/N, 12VDC/PoE</t>
  </si>
  <si>
    <t>SND-3082F</t>
  </si>
  <si>
    <t>4CIF Dome</t>
  </si>
  <si>
    <t>Network Dome Camera, 4CIF, Vari-focal 3.9x (2.8-11mm), H.264/MJPEG/MJPEG4, WDR, True D/N, SD/SDHC, 12VDC/24VAC/PoE, Flush Mount</t>
  </si>
  <si>
    <t>SND-1011</t>
  </si>
  <si>
    <t>VGA Dome</t>
  </si>
  <si>
    <t>Network Dome Camera, VGA, H.264/MJPEG, Fixed 3mm Lens, H.264/MJPEG, Electronic D/N, SD/SDHC,12VDC/PoE</t>
  </si>
  <si>
    <t>SND-3082</t>
  </si>
  <si>
    <t>Network Dome Camera, 4CIF, Vari-focal Lens 3.9x (2.8-11mm), H.264/MJPEG/MJPEG4, WDR, True D/N, SD/SDHC, 12VDC/24VAC/PoE</t>
  </si>
  <si>
    <t>SNV-3082</t>
  </si>
  <si>
    <t>4CIF Vandal Dome</t>
  </si>
  <si>
    <t>Network Vandal Dome Camera, 4CIF, Vari-focal Lens 3.9x (2.8-11mm), H.264/MJPEG/MPEG4, WDR, True D/N, SD/SDHC, 12VDC/24VAC/PoE, IP66, IK10, Built-in -40°F 24VAC Heater</t>
  </si>
  <si>
    <t>SNV-5080</t>
  </si>
  <si>
    <t>Network Vandal Dome Camera, 1.3MP, HD(720p), Vari-focal Lens 3.6x (2.8-10mm), H.264/MJPEG/MPEG4, True D/N, SD/SDHC, 12VDC/24AC/PoE, IP66, IK10, Built-in -40°F 24VAC Heater</t>
  </si>
  <si>
    <t>SCP-3370TH</t>
  </si>
  <si>
    <t>Analog PTZ Camera, 1/4" CCD, 600TVL, Optical Zoom Lens 37x (3.5-129.5mm), WDR, True D/N, 24VAC, IP66, IK10, Built-in -58°F Heater</t>
  </si>
  <si>
    <t>March 1 2016</t>
    <phoneticPr fontId="0" type="noConversion"/>
  </si>
  <si>
    <t>SCP-2373H</t>
  </si>
  <si>
    <t>Analog PTZ Camera, 1/4" CCD, 680TVL, Optical Zoom Lens 37x (3.5-129.5mm), True D/N, 24VAC, IP66, IK10, Built-in -58°F Heater</t>
  </si>
  <si>
    <t>SCV-2082R</t>
  </si>
  <si>
    <t>960H Analog Vandal Dome</t>
  </si>
  <si>
    <t>Analog IR Vandal Dome Camera, 700TVL, Vari-focal Lens (2.8-11mm), True D/N, 24VAC/12VDC, IP66</t>
  </si>
  <si>
    <t>SCV-2080</t>
  </si>
  <si>
    <t>Analog Vandal Dome Camera, 1/3" CCD, 600TVL, Vari-focal Lens (2.8-10mm), True D/N, 24VAC/12VDC, IP66, Built-in -58° Heater, Surface or Flush Mount</t>
  </si>
  <si>
    <t>SCD-6021</t>
  </si>
  <si>
    <t>HD-SDI Dome</t>
    <phoneticPr fontId="0" type="noConversion"/>
  </si>
  <si>
    <t>HD CCTV Dome Camera, 1/3" CMOS, Fixed  Lens (3.8mm), Full HD(1920x1080, 30fps), HD(1280x720, 60fps) Resolution, Electrical  D/N, 12VDC</t>
  </si>
  <si>
    <t>SCD-6023R (New AHD)
System Replacement only 
There is no one to one replacement</t>
  </si>
  <si>
    <t>SRD-445-500G</t>
  </si>
  <si>
    <t>4CH Value 960H DVR</t>
  </si>
  <si>
    <t>DVR, 4CH, 500GB, H.264, 120fps@960H, 1 internal HDD, 4CH Audio-in</t>
  </si>
  <si>
    <t>SRD-473D-1TB</t>
  </si>
  <si>
    <t>DVR, 4CH, 1TB RAW, H.264, 120fps@960H, DVD, 1 internal HDD, 2 USB Ports, Coaxial Control, 32Mbps Throughput</t>
  </si>
  <si>
    <t>SRD-445-1TB</t>
  </si>
  <si>
    <t>DVR, 4CH, 1TB, H.264, 120fps@960H, 1 internal HDD, 4CH Audio-in</t>
  </si>
  <si>
    <t>SRD-876D-1TB</t>
  </si>
  <si>
    <t>8CH Premium 1280H DVR</t>
  </si>
  <si>
    <t>DVR, 8CH, 1TB RAW, 240fps@1280H, Dual HDMI and VGA output, 8CH audio inputs (built-in 4CH), Max. 4 Internal Front Load HDDs, Max. 2 Expansion Bay, Loop through Video Output, Coaxial Control</t>
  </si>
  <si>
    <t>SRD-854D-1TB</t>
  </si>
  <si>
    <t>DVR, 8CH, 1TB RAW, 60fps@960H, 240fps@CIF, Dual HDMI &amp; VGA output, 4CH audio inputs/1CH audio output, Max. 4 internal HDDs</t>
  </si>
  <si>
    <t>SRD-876D-2TB</t>
  </si>
  <si>
    <t>DVR, 8CH, 2TB RAW, 240fps@1280H, Dual HDMI and VGA output, 8CH audio inputs (built-in 4CH), Max. 4 Internal Front Load HDDs, Max. 2 Expansion Bay, Loop through Video Output, Coaxial Control</t>
  </si>
  <si>
    <t>SRD-854D-2TB</t>
  </si>
  <si>
    <t>DVR, 8CH, 2TB RAW, 60fps@960H, 240fps@CIF, Dual HDMI &amp; VGA output, 4CH audio inputs/1CH audio output, Max. 4 internal HDDs</t>
  </si>
  <si>
    <t>SRD-876D-3TB</t>
  </si>
  <si>
    <t>DVR, 8CH, 3TB RAW, 240fps@1280H, Dual HDMI and VGA output, 8CH audio inputs (built-in 4CH), Max. 4 Internal Front Load HDDs, Max. 2 Expansion Bay, Loop through Video Output, Coaxial Control</t>
  </si>
  <si>
    <t>SRD-854D-3TB</t>
  </si>
  <si>
    <t>DVR, 8CH, 3TB RAW, 60fps@960H, 240fps@CIF, Dual HDMI &amp; VGA output, 4CH audio inputs/1CH audio output, Max. 4 internal HDDs</t>
  </si>
  <si>
    <t>SRD-876D-4TB</t>
  </si>
  <si>
    <t>DVR, 8CH, 4TB RAW, 240fps@1280H, Dual HDMI and VGA output, 8CH audio inputs (built-in 4CH), Max. 4 Internal Front Load HDDs, Max. 2 Expansion Bay, Loop through Video Output, Coaxial Control</t>
  </si>
  <si>
    <t>SRD-854D-4TB</t>
  </si>
  <si>
    <t>DVR, 8CH, 4TB RAW, 60fps@960H, 240fps@CIF, Dual HDMI &amp; VGA output, 4CH audio inputs/1CH audio output, Max. 4 internal HDDs</t>
  </si>
  <si>
    <t>SRD-876D-6TB</t>
  </si>
  <si>
    <t>DVR, 8CH, 6TB RAW, 240fps@1280H, Dual HDMI and VGA output, 8CH audio inputs (built-in 4CH), Max. 4 Internal Front Load HDDs, Max. 2 Expansion Bay, Loop through Video Output, Coaxial Control</t>
  </si>
  <si>
    <t>SRD-854D-6TB</t>
  </si>
  <si>
    <t>DVR, 8CH, 6TB RAW, 60fps@960H, 240fps@CIF, Dual HDMI &amp; VGA output, 4CH audio inputs/1CH audio output, Max. 4 internal HDDs</t>
  </si>
  <si>
    <t>SRD-876D-8TB</t>
  </si>
  <si>
    <t>DVR, 8CH, 8TB RAW, 240fps@1280H, Dual HDMI and VGA output, 8CH audio inputs (built-in 4CH), Max. 4 Internal Front Load HDDs, Max. 2 Expansion Bay, Loop through Video Output, Coaxial Control</t>
  </si>
  <si>
    <t>SRD-854D-8TB</t>
  </si>
  <si>
    <t>DVR, 8CH, 8TB RAW, 60fps@960H, 240fps@CIF, Dual HDMI &amp; VGA output, 4CH audio inputs/1CH audio output, Max. 4 internal HDDs</t>
  </si>
  <si>
    <t>SLA-M2882</t>
  </si>
  <si>
    <t xml:space="preserve">Lens, 1/3" DC, 1.3 MP, Vari-focal (2.8-8.2mm), Auto DC Iris, CS-Mount </t>
  </si>
  <si>
    <t>SMT-1922</t>
  </si>
  <si>
    <t>4:3 1280 x 1024 19" LED Monitor, 1000:1 Contrast Ratio, 250 nits, 3D Comb Filter, 2 BNC Loop Through, S-Video, 2 x 1Watt Speakers, Tempered Glass</t>
  </si>
  <si>
    <t>SMT-1734</t>
  </si>
  <si>
    <t>17" LED Monitor, 720p (1280 x 1024), HDMI, BNC, VGA, 4:3 Ratio Screen, Built-in Speaker (2W), VESA DPM Compatible</t>
  </si>
  <si>
    <t>SMT-1930</t>
  </si>
  <si>
    <t>720p 18.5" LED Monitor</t>
  </si>
  <si>
    <t>18.5" LED Monitor, 720p (1360x768), HDMI, BNC, VGA, Widescreen, Built-in Speaker (2W), VESA DPM Compatible</t>
  </si>
  <si>
    <t>19" LED Monitor, 720p (1360x768), HDMI, BNC, VGA, Widescreen, Built-in Speaker (2W), VESA DPM Compatible</t>
  </si>
  <si>
    <t>SMT-4031</t>
  </si>
  <si>
    <t>40" LED Monitor, 1080p (1920x1080), DVI, 2HDMI, VGA, Composite, Widescreen, Built-in Speaker (10W), VESA DPM Compatible (200x200mm)</t>
  </si>
  <si>
    <t>SBM-320ST</t>
  </si>
  <si>
    <t>Monitor Stand for SMT-4030 and SMT-3230</t>
  </si>
  <si>
    <t>JBA-1014</t>
  </si>
  <si>
    <t>Adapter Plate and Adhesive cover for SNV-5010 to: 4" Octagon (Raco 166), 4" Square (Raco 232), "Two Gang" (Raco 680), 4" Round (Bell 5351), 6" Diameter, +/- 7.5 degrees rotational adjustment</t>
  </si>
  <si>
    <t>OCTEXBA3/4C</t>
  </si>
  <si>
    <t>Cable Gland for Explosion Proof</t>
  </si>
  <si>
    <t>Barrier cable gland, 3/4" NPT armored cable IECEX-ATEX-GOST</t>
  </si>
  <si>
    <t>OCTEXA3/4C</t>
  </si>
  <si>
    <t>Cable gland with gasket, EX 3/4" NPT armored cable IECEX-ATEX-GOST</t>
  </si>
  <si>
    <t>OCTEXA3/4</t>
  </si>
  <si>
    <t>Cable gland with gasket, EX 3/4" NPT armored cable ATEX</t>
  </si>
  <si>
    <t>OEXPLUG3/4</t>
  </si>
  <si>
    <t>Explosion Proof Housing Accessory</t>
  </si>
  <si>
    <t>Plug EX 3/4" NPT IECEX-ATEX-GOST</t>
  </si>
  <si>
    <t>SPB1</t>
  </si>
  <si>
    <t>Cast Aluminum Power Box</t>
  </si>
  <si>
    <r>
      <rPr>
        <sz val="12"/>
        <color indexed="8"/>
        <rFont val="Arial"/>
        <family val="2"/>
      </rPr>
      <t>NEMA 4x Cast aluminum power box, Built-in power supply 110/220 to 24VAC at 96W Hole pattern compatible with SPD-P7DCN24. *Adapter plate (SPBAP1) needed for SPH series</t>
    </r>
  </si>
  <si>
    <t>SPBAP1</t>
  </si>
  <si>
    <t>Adapter plate between SPH series and SPB1</t>
  </si>
  <si>
    <r>
      <rPr>
        <sz val="12"/>
        <color indexed="8"/>
        <rFont val="Arial"/>
        <family val="2"/>
      </rPr>
      <t>Adapter plate for SPH series and SPB1, Adapts mount hole pattern of fixed housing to match the SPB1</t>
    </r>
  </si>
  <si>
    <t>SNK01</t>
  </si>
  <si>
    <t>Nitrogen Tank</t>
  </si>
  <si>
    <t xml:space="preserve">Nitrogen fill kit for pressurized housings, includes regulator valve and fill tank </t>
  </si>
  <si>
    <t>Recording - DVR Storage</t>
  </si>
  <si>
    <t>SVS-5R</t>
  </si>
  <si>
    <t>Expansion Bay</t>
  </si>
  <si>
    <t>DVR Storage, SATA External RAID Storage Expansion Bay, up to 4 HDD, Hard Drive not included</t>
  </si>
  <si>
    <t>SVS-5R-8TB</t>
  </si>
  <si>
    <t>DVR Storage, 8TB RAW, SATA External RAID Storage Expansion Bay, up to 4 HDD, Support RAID0/1/5 - Field Configuration and Setup Required (Enterprise HDD 2TB * 4)</t>
  </si>
  <si>
    <t>SVS-5E-8TB</t>
  </si>
  <si>
    <t>DVR Storage, 8TB RAW, SATA External Storage Expansion Bay, up to 4 Hard Drives</t>
  </si>
  <si>
    <t>SVS-5R-12TB</t>
  </si>
  <si>
    <t>DVR Storage, 12TB RAW, SATA External RAID Storage Expansion Bay, up to 4 HDD, Support RAID0/1/5 - Field Configuration and Setup Required (Enterprise HDD 3TB * 4)</t>
  </si>
  <si>
    <t>SVS-5E-12TB</t>
  </si>
  <si>
    <t>DVR Storage, 12TB RAW, SATA External Storage Expansion Bay, up to 4 Hard Drives</t>
  </si>
  <si>
    <t>SCD-2080B</t>
    <phoneticPr fontId="0" type="noConversion"/>
  </si>
  <si>
    <t>Analog Dome Camera, 1/3" CCD, 600TVL, Vari-focal Lens (2.8-10mm), True D/N, 24VAC/12VDC, Black Housing</t>
    <phoneticPr fontId="0" type="noConversion"/>
  </si>
  <si>
    <t>SCD-2060EB</t>
  </si>
  <si>
    <t>Analog Dome Camera, 1/3” CCD, 600TVL, Vari-focal Lens (2.5-6mm), Electronic D/N, 24VAC/12 VDC, Black Housing</t>
  </si>
  <si>
    <t>SCP-3371H</t>
  </si>
  <si>
    <t>Analog PTZ Camera, 1/4" CCD, 600TVL, Optical Zoom Lens 37x (3.5-129.5mm), WDR, True D/N, 24VAC, IP66, Built-in  -58°F Heater</t>
    <phoneticPr fontId="0" type="noConversion"/>
  </si>
  <si>
    <t>SCP-2370TH</t>
  </si>
  <si>
    <t>Analog PTZ Camera, 1/4" CCD, 600TVL, Optical Zoom Lens 37x (3.5-129.5mm), True D/N, 24VAC, IP66, IK10, Built-in -58°F Heater, auto tracking</t>
    <phoneticPr fontId="0" type="noConversion"/>
  </si>
  <si>
    <t>SUD-2080</t>
  </si>
  <si>
    <t xml:space="preserve">Analog UTP Dome </t>
    <phoneticPr fontId="0" type="noConversion"/>
  </si>
  <si>
    <t>Analog UTP Dome Camera, 1/3” CCD, 600 TVL, Vari-focal (2.8-10mm), True D/N, BNC Out, 24VAC/12VDC</t>
  </si>
  <si>
    <t>Analog UTP Dome Camera, 1/3” CCD, 600TVL, Vari-focal Lens (2.8-10mm), True D/N, BNC Out, 24VAC/12VDC</t>
  </si>
  <si>
    <t>SUD-2080F</t>
  </si>
  <si>
    <t>Analog UTP Dome Camera, 1/3” CCD, 600 TVL, Vari-focal (2.8-10mm Lens), True D/N, BNC Out, 24VAC/12VDC, Flush Mount</t>
  </si>
  <si>
    <t>SPC-300</t>
  </si>
  <si>
    <r>
      <t>Portable Coaxial Controller, 1 Camera Control</t>
    </r>
    <r>
      <rPr>
        <sz val="12"/>
        <color indexed="8"/>
        <rFont val="Arial"/>
        <family val="2"/>
      </rPr>
      <t>, RS485</t>
    </r>
  </si>
  <si>
    <t>SCX-300LM</t>
  </si>
  <si>
    <t>Parapet Mount Accessory, Gray</t>
  </si>
  <si>
    <t>Parapet Mount Accessory, Ivory</t>
  </si>
  <si>
    <t>SCX-300WM</t>
  </si>
  <si>
    <t>Wall Mount Gooseneck Accessory, Grey</t>
    <phoneticPr fontId="0" type="noConversion"/>
  </si>
  <si>
    <t>Wall Mount Accessory, (SCP-3430H/2430H, SCP-3370TH/3370H, SCP-2370TH/2370H, SCP-3250H/2250H, SCP-3120VH, SNP-5430H/6320H/6320RH, SNP-5200H/3302H, SNP-6321H/5321H/SNP-L6233H/L5233H/L6233RHH/SNP-3371TH/3371H,SNP-3120VH, SBP-300HM/HM2/HM3, SHP-3701H), Ivory</t>
  </si>
  <si>
    <t>SCX-300CM</t>
  </si>
  <si>
    <t>Pendant Mount Accessory, Grey</t>
    <phoneticPr fontId="0" type="noConversion"/>
  </si>
  <si>
    <t>SCX-300HM</t>
    <phoneticPr fontId="0" type="noConversion"/>
  </si>
  <si>
    <t>Accessory, Cap Adapter Large - Grey (SCP-2120, SCP-2250, SCP-3120, SCP-3120V, SCP-3430, SCP-3430H, SCV-2080, SCV-3080, SCV-3120, SNP-3120, SNP-3120V, SNP-3430H, SNV-3080, SNV-3120, SNV-5080)</t>
    <phoneticPr fontId="0" type="noConversion"/>
  </si>
  <si>
    <t>SCX-300PM</t>
  </si>
  <si>
    <t>Pole Mount Adapter Accessory, use with SCX-300WM, Gray</t>
  </si>
  <si>
    <t>SCX-300KM</t>
  </si>
  <si>
    <t>Corner Mount Adapter Accessory, use with SCX-300WM, Gray</t>
  </si>
  <si>
    <t>SND-1080</t>
  </si>
  <si>
    <t>Network Dome Camera, VGA, H.264/MJPEG, Vari-focal Lens 3.5x (2.2-7.7mm), H.264/MJPEG, Electronic D/N, SD/SDHC, 12VDC/PoE, IK08</t>
  </si>
  <si>
    <t>SNP-3430H</t>
  </si>
  <si>
    <t>4CIF 43x PTZ</t>
  </si>
  <si>
    <t>Network PTZ Camera, 4CIF, H.264/MJPEG/MPEG4, Motorized Zoom Lens 43x (3.2-138.5mm), WDR, True D/N, SD/SDHC, 24VAC/PoE+, IP66, IK10, Built-in -58°F Heater</t>
  </si>
  <si>
    <t>SNV-1080R</t>
  </si>
  <si>
    <t>VGA IR Vandal Dome</t>
    <phoneticPr fontId="0" type="noConversion"/>
  </si>
  <si>
    <t>Network IR Vandal Dome Camera, VGA, H.264/MJPEG, Vari-focal Lens 3.5x (2.2-7.7mm), H.264/MJPEG, Electronic D/N, SD/SDHC, 12VDC/PoE, IP66</t>
  </si>
  <si>
    <t>WiseNet Lite Network IR Vandal Dome Camera, 1.3MP, HD(720p) 30fps, H.264/MJPEG, Vari-Focal 4.3x (2.8-12mm) Lens, Hallway View, 60dB DWDR, True D/N, 3-Axis Gimbal, Micro SD/SDHC, IP66, IK10, -22F</t>
  </si>
  <si>
    <t>SNZ-5200</t>
    <phoneticPr fontId="0" type="noConversion"/>
  </si>
  <si>
    <t>1.3MP 20x Zoom Box</t>
    <phoneticPr fontId="0" type="noConversion"/>
  </si>
  <si>
    <t>Network Zoom Box Camera, 1.3MP, HD(720p), Motorized Zoom Lens 20x (4.45-89mm), H.264/MJPEG/MPEG4, Electronic D/N, 12VDC/PoE</t>
    <phoneticPr fontId="0" type="noConversion"/>
  </si>
  <si>
    <t>WiseNet III Network Zoom Box Camera, 2MP, Full HD(1080p) 60fps, Zoom Lens 32x (4.42-142.6mm), H.264/MJPEG, 120dB WDR, Analytics, True D/N, 12VDC/PoE</t>
  </si>
  <si>
    <t>SRD-450-500G</t>
  </si>
  <si>
    <t>4CH Value DVR</t>
    <phoneticPr fontId="0" type="noConversion"/>
  </si>
  <si>
    <t>DVR, 4CH, 500GB, H.264, 30fps@4CIF, 120fps@CIF, 1 internal HDD</t>
  </si>
  <si>
    <t>SRD-442</t>
  </si>
  <si>
    <t>DVR, 4CH, 500GB RAW, Built-in 4.3" LCD Display, H.264, 30fps@ 4CIF, 120fps@ CIF, 2 internal HDD</t>
  </si>
  <si>
    <t>SRD-1670DC-500G</t>
  </si>
  <si>
    <t>16CH Premium DVR</t>
    <phoneticPr fontId="0" type="noConversion"/>
  </si>
  <si>
    <t>DVR, 16CH, 500GB, H.264, 480fps@4CIF, DVD, Max. 5 internal HDD, Coaxitron</t>
  </si>
  <si>
    <t>DVR, 16CH, 1TB RAW, 480fps@1280H, Dual HDMI and VGA output, 16CH audio inputs (built-in 4CH), Max. 4 Internal Front Load HDDs, Max. 2 Expansion Bay, Loop through Video Output, Coaxial Control</t>
  </si>
  <si>
    <t>SRD-1670DC-1TB</t>
  </si>
  <si>
    <t>16CH Premium DVR</t>
  </si>
  <si>
    <t>DVR, 16CH, 1TB, H.264, 480fps@4CIF, DVD, Max. 5 internal HDD, Coaxitron</t>
  </si>
  <si>
    <t>SRD-1670DC-2TB</t>
  </si>
  <si>
    <t>DVR, 16CH, 2TB, H.264, 480fps@4CIF, DVD, Max. 5 internal HDD, Coaxitron</t>
  </si>
  <si>
    <t>DVR, 16CH, 2TB RAW, 480fps@1280H, Dual HDMI and VGA output, 16CH audio inputs (built-in 4CH), Max. 4 Internal Front Load HDDs, Max. 2 Expansion Bay, Loop through Video Output, Coaxial Control</t>
  </si>
  <si>
    <t>SRD-1670DC-3TB</t>
  </si>
  <si>
    <t>DVR, 16CH, 3TB, H.264, 480fps@4CIF, DVD, Max. 5 internal HDD, Coaxitron</t>
  </si>
  <si>
    <t>DVR, 16CH, 3TB RAW, 480fps@1280H, Dual HDMI and VGA output, 16CH audio inputs (built-in 4CH), Max. 4 Internal Front Load HDDs, Max. 2 Expansion Bay, Loop through Video Output, Coaxial Control</t>
  </si>
  <si>
    <t>SRD-1670DC-4TB</t>
  </si>
  <si>
    <t>DVR, 16CH, 4TB, H.264, 480fps@4CIF, DVD, Max. 5 internal HDD, Coaxitron</t>
  </si>
  <si>
    <t>DVR, 16CH, 4TB RAW, 480fps@1280H, Dual HDMI and VGA output, 16CH audio inputs (built-in 4CH), Max. 4 Internal Front Load HDDs, Max. 2 Expansion Bay, Loop through Video Output, Coaxial Control</t>
  </si>
  <si>
    <t>SRD-1670DC-5TB</t>
  </si>
  <si>
    <t>DVR, 16CH, 5TB, H.264, 480fps@4CIF, DVD, Max. 5 internal HDD, Coaxitron</t>
  </si>
  <si>
    <t>DVR, 16CH, 6TB RAW, 480fps@1280H, Dual HDMI and VGA output, 16CH audio inputs (built-in 4CH), Max. 4 Internal Front Load HDDs, Max. 2 Expansion Bay, Loop through Video Output, Coaxial Control</t>
  </si>
  <si>
    <t>SRD-1670DC-6TB</t>
  </si>
  <si>
    <t>DVR, 16CH, 6TB, H.264, 480fps@4CIF, DVD, Max. 5 internal HDD, Coaxitron</t>
  </si>
  <si>
    <t>SRD-1670DC-7TB</t>
  </si>
  <si>
    <t>DVR, 16CH, 7TB, H.264, 480fps@4CIF, DVD, Max. 5 internal HDD, Coaxitron</t>
  </si>
  <si>
    <t>DVR, 16CH, 8TB RAW, 480fps@1280H, Dual HDMI and VGA output, 16CH audio inputs (built-in 4CH), Max. 4 Internal Front Load HDDs, Max. 2 Expansion Bay, Loop through Video Output, Coaxial Control</t>
  </si>
  <si>
    <t>SRD-1670DC-8TB</t>
  </si>
  <si>
    <t>DVR, 16CH, 8TB, H.264, 480fps@4CIF, DVD, Max. 5 internal HDD, Coaxitron</t>
  </si>
  <si>
    <t>SRD-1670DC-9TB</t>
  </si>
  <si>
    <t>DVR, 16CH, 9TB, H.264, 480fps@4CIF, DVD, Max. 5 internal HDD, Coaxitron</t>
  </si>
  <si>
    <t>DVR, 16CH, 10TB RAW, 480fps@1280H, Dual HDMI and VGA output, 16CH audio inputs (built-in 4CH), Max. 4 Internal Front Load HDDs, Max. 2 Expansion Bay, Loop through Video Output, Coaxial Control</t>
  </si>
  <si>
    <t>SRD-1670DC-10TB</t>
  </si>
  <si>
    <t>DVR, 16CH, 10TB, H.264, 480fps@4CIF, DVD, Max. 5 internal HDD, Coaxitron</t>
  </si>
  <si>
    <t>SRD-1670DC-11TB</t>
  </si>
  <si>
    <t>DVR, 16CH, 11TB, H.264, 480fps@4CIF, DVD, Max. 5 internal HDD, Coaxitron</t>
  </si>
  <si>
    <t>DVR, 16CH, 12TB RAW, 480fps@1280H, Dual HDMI and VGA output, 16CH audio inputs (built-in 4CH), Max. 4 Internal Front Load HDDs, Max. 2 Expansion Bay, Loop through Video Output, Coaxial Control</t>
  </si>
  <si>
    <t>SRD-1670DC-12TB</t>
  </si>
  <si>
    <t>DVR, 16CH, 12TB, H.264, 480fps@4CIF, DVD, Max. 5 internal HDD, Coaxitron</t>
  </si>
  <si>
    <t>SRD-1670DC-13TB</t>
  </si>
  <si>
    <t>DVR, 16CH, 13TB, H.264, 480fps@4CIF, DVD, Max. 5 internal HDD, Coaxitron</t>
  </si>
  <si>
    <t>DVR, 16CH, 16TB RAW, 480fps@1280H, Dual HDMI and VGA output, 16CH audio inputs (built-in 4CH), Max. 4 Internal Front Load HDDs, Max. 2 Expansion Bay, Loop through Video Output, Coaxial Control</t>
  </si>
  <si>
    <t>SRD-1670DC-14TB</t>
  </si>
  <si>
    <t>DVR, 16CH, 14TB, H.264, 480fps@4CIF, DVD, Max. 5 internal HDD, Coaxitron</t>
  </si>
  <si>
    <t>SRD-1670DC-15TB</t>
  </si>
  <si>
    <t>DVR, 16CH, 15TB, H.264, 480fps@4CIF, DVD, Max. 5 internal HDD, Coaxitron</t>
  </si>
  <si>
    <t>SND-1010</t>
  </si>
  <si>
    <t>D1 Analog Box</t>
    <phoneticPr fontId="0" type="noConversion"/>
  </si>
  <si>
    <t>Analog Box Camera, 1/3" CCD, 530TVL, Electronic D/N, 24VAC/12VDC</t>
    <phoneticPr fontId="0" type="noConversion"/>
  </si>
  <si>
    <t>SCB-2000</t>
  </si>
  <si>
    <t>Analog Box Camera, 1/3" CCD, 600TVL, Electronic D/N, 24VAC/12VDC</t>
  </si>
  <si>
    <t>SCB-2004</t>
  </si>
  <si>
    <t xml:space="preserve">D1 Analog Box </t>
  </si>
  <si>
    <t>SCB-2005</t>
  </si>
  <si>
    <t>Analog Box Camera, 1/3" CCD, 700TVL, True D/N, 24VAC/12VDC</t>
  </si>
  <si>
    <t>SCB-3000</t>
  </si>
  <si>
    <t>Analog Box Camera, 1/3" CCD, 600TVL, WDR, True D/N, 24VAC/12VDC</t>
  </si>
  <si>
    <t>SCB-4000</t>
  </si>
  <si>
    <t>Analog Box Camera, 1/2" CCD, 600TVL, True D/N, 24VAC/12VDC</t>
  </si>
  <si>
    <t>SCD-2021B</t>
    <phoneticPr fontId="0" type="noConversion"/>
  </si>
  <si>
    <t>D1 Analog Dome</t>
    <phoneticPr fontId="0" type="noConversion"/>
  </si>
  <si>
    <t>Analog Dome Camera, 1/3” CCD, 600TVL, Fixed Lens (3.7mm), Electronic D/N, 24VAC/12VDC, Black Housing</t>
  </si>
  <si>
    <t>Analog Vandal Dome Camera, 1/3" 1.3MP CMOS, 1000TVL, Vari-focal Lens (2.8-10.5mm), True D/N, 120dB WDR, Analytics, 24VAC/12VDC, IP66, IK10</t>
  </si>
  <si>
    <t>SCP-2250H</t>
    <phoneticPr fontId="0" type="noConversion"/>
  </si>
  <si>
    <t>D1 Analog 25x PTZ</t>
    <phoneticPr fontId="0" type="noConversion"/>
  </si>
  <si>
    <t>Analog PTZ Camera, 1/4" CCD, 600TVL, Optical Zoom Lens 25x (3.66-91.36mm), True Day/Night, WDR, 24V AC, Coaxial Control, IP66</t>
    <phoneticPr fontId="0" type="noConversion"/>
  </si>
  <si>
    <t>SCP-2270</t>
    <phoneticPr fontId="0" type="noConversion"/>
  </si>
  <si>
    <t>D1 Analog 27x PTZ</t>
    <phoneticPr fontId="0" type="noConversion"/>
  </si>
  <si>
    <t>Analog PTZ Camera, 1/4" CCD, 600TVL, Optical Zoom Lens 27x (3.5-94.5mm), True D/N, 24VAC, Coaxial Control</t>
    <phoneticPr fontId="0" type="noConversion"/>
  </si>
  <si>
    <t>SCP-2270H</t>
    <phoneticPr fontId="0" type="noConversion"/>
  </si>
  <si>
    <t>Analog PTZ Camera, 1/4" CCD, 600TVL, Optical Zoom Lens 27x (3.5-94.5mm), True D/N, 24VAC, IP66, IK10, 
Built-in -58°F Heater</t>
    <phoneticPr fontId="0" type="noConversion"/>
  </si>
  <si>
    <t>SCP-2370</t>
  </si>
  <si>
    <t>SCV-3120</t>
  </si>
  <si>
    <t>D1 Analog 12x Vandal Dome</t>
  </si>
  <si>
    <t>Analog Vandal Dome Camera, 1/4" CCD, 600TVL, Optical Zoom Lens 12x (3.6-44.3mm), WDR, True D/N, 24 VAC/12 VDC, IP66, Surface or Flush Mount</t>
  </si>
  <si>
    <t>SCV-3083</t>
  </si>
  <si>
    <t>Analog Vandal Dome Camera, 1/3" CCD, 700TVL, Auto Focus (3-8.5mm), True D/N, WDR, 24VAC/12VDC, IP66</t>
  </si>
  <si>
    <t>SCB-6000</t>
  </si>
  <si>
    <t>HD CCTV Box Camera, 1/3" CMOS, Full HD MP (1920x1080, 30fps), HD(1280x720, 60fps), True D/N, RS-485, 24VAC/12VDC</t>
    <phoneticPr fontId="0" type="noConversion"/>
  </si>
  <si>
    <t>SCD-6080</t>
  </si>
  <si>
    <t>HD CCTV Dome Camera, 1/3" CMOS, Vari-focal Lens (3-8.5mm), Full HD(1920x1080, 30fps), HD(1280x720, 60fps) Resolution, True D/N, RS-485, 24VAC/12VDC</t>
    <phoneticPr fontId="0" type="noConversion"/>
  </si>
  <si>
    <t>SCD-6083R    
System Replacement only 
There is no one to one replacement</t>
  </si>
  <si>
    <t>SHP-3700H</t>
  </si>
  <si>
    <t>PTZ Housing Accessory, IP66, IK10, Built-in Heater -58°F
SCP-3430, SCP-3370, SCP-3250,
SCP-2430, SCP-2370, SCP-2330, SCP-2270, SCP-2250
SNP-5200, SNP-3371, SNP-3302</t>
    <phoneticPr fontId="0" type="noConversion"/>
  </si>
  <si>
    <t>PTZ Housing Accessory, IP66, IK10, Built-in Heater -58°F
SCP-3430, SCP-3370, SCP-3250, SCP-2430, SCP-2370, SCP-2330, SCP-2270, SCP-2250, SCP-3371, SCP-2373, SCP-2371, SCP-2273, SCP-2271.
SNP-5200, SNP-3371, SNP-3302, SNP-6321, SNP-6320, SNP-6201, SNP-6200, SNP-5430, SNP-5321, SNP-5320, SNP-5300, SNP-L6233/L5233</t>
  </si>
  <si>
    <t>SNB-1001</t>
  </si>
  <si>
    <t>VGA Box</t>
    <phoneticPr fontId="0" type="noConversion"/>
  </si>
  <si>
    <t>Network Box Camera, VGA, H.264/MJPEG, Electrical D/N, SD/SDHC,12VDC/PoE</t>
  </si>
  <si>
    <t>SNB-3002</t>
  </si>
  <si>
    <t>Network Box Camera, 4CIF, H.264/MJPEG/MJPEG4, WDR, True D/N, SD/SDHC, 12VDC/24VAC/PoE</t>
  </si>
  <si>
    <t>SNB-7000</t>
  </si>
  <si>
    <t>Network Box Camera, 3MP, Full HD(1080p), H.264/MJPEG, WDR, True D/N, SD/SDHC, 12VDC/24AC/PoE</t>
  </si>
  <si>
    <t>SNB-7001</t>
  </si>
  <si>
    <t>Network Box Camera, 3MP, Full HD(1080p), H.264/MJPEG, Electrical D/N,12VDC/PoE</t>
  </si>
  <si>
    <t>SNO-1080R</t>
  </si>
  <si>
    <t>VGA Bullet</t>
  </si>
  <si>
    <t>Network IR Bullet Camera, VGA, H.264/MJPEG, Vari-focal Lens (2.2-7.7mm), H.264/MJPEG, True D/N, 12VDC/PoE, IP66</t>
  </si>
  <si>
    <t>WiseNet Lite Network IR Bullet Camera, 1.3MP, HD(720p) 30fps, H.264/MJPEG, Vari-Focal 4.3x (2.8-12mm) Lens, Hallway View, 60dB DWDR, True D/N, Micro SD/SDHC, IP66, IK10, -22F</t>
  </si>
  <si>
    <t>SNP-3371</t>
    <phoneticPr fontId="0" type="noConversion"/>
  </si>
  <si>
    <t>4CIF 37x PTZ</t>
  </si>
  <si>
    <t>Network PTZ Camera, 4CIF, H.264/MJPEG/MPEG4, Motorized Zoom Lens 37x (3.5-129.5mm), WDR, True D/N, SD/SDHC, 24VAC/PoE+</t>
    <phoneticPr fontId="0" type="noConversion"/>
  </si>
  <si>
    <t>SNP-5200H</t>
  </si>
  <si>
    <t>1.3MP 20x PTZ</t>
    <phoneticPr fontId="0" type="noConversion"/>
  </si>
  <si>
    <t>Network PTZ Camera, 1.3MP, HD(720p), H.264/MJPEG, Motorized Zoom Lens 20x (4.45-89mm), True D/N, SD/SDHC, 24VAC/PoE+, IP66, IK10, Built-in -58°F Heater</t>
  </si>
  <si>
    <t>Wisenet III Network PTZ Camera, 1.3MP, HD(720p) 60fps, H.264/MJPEG, Optical Zoom Lens 32x (4.44-142.8mm), 120dB WDR, True D/N, 700°/sec Pan, SD/SDHC/SDXC, 24VAC/PoE+, IP66, IK10, Heater on -58°F 24VAC, Analytics</t>
  </si>
  <si>
    <t>SNV-1080</t>
  </si>
  <si>
    <t>VGA Vandal Dome</t>
  </si>
  <si>
    <t>Network Vandal Dome Camera, VGA, H.264/MJPEG, Vari-focal Lens 3.5x (2.2-7.7mm), H.264/MJPEG, Electronic D/N, SD/SDHC, 12VDC/PoE, IP66</t>
  </si>
  <si>
    <t>SNV-3080</t>
  </si>
  <si>
    <t>SNV-3120</t>
  </si>
  <si>
    <t>4CIF Vandal 12x Zoom Dome</t>
  </si>
  <si>
    <t>Network Vandal Dome Camera, 4CIF, Motorized Zoom Lens 12x (3.7-44.3mm), H.264/MJPEG/MPEG4, WDR, True D/N, SD/SDHC, 12VDC/24VAC/PoE, IP66, IK10, Built-in -40°F 24VAC Heater</t>
  </si>
  <si>
    <t>SPB-PTZ2</t>
  </si>
  <si>
    <t>Accessory, Tinted replacement Bubble for SNP-6200H/5200H/3370TH, SCP-2270H, SHP-3700F</t>
  </si>
  <si>
    <t>SCB-2001</t>
  </si>
  <si>
    <t>Analog Box Camera, 1/3" CCD, 600TVL, True D/N, 24VAC/12VDC</t>
  </si>
  <si>
    <t>In 2015</t>
  </si>
  <si>
    <t>SCB-3020</t>
  </si>
  <si>
    <t xml:space="preserve">D1 Analog ATM Box </t>
    <phoneticPr fontId="0" type="noConversion"/>
  </si>
  <si>
    <t>Analog ATM Box Camera, 1/3" CCD, 600TVL, Fixed Lens 3.7mm, WDR, 12VDC</t>
  </si>
  <si>
    <t>SNB-B-6025B
(Network)</t>
  </si>
  <si>
    <t>SCB-3021</t>
  </si>
  <si>
    <t>Analog Box Camera, 1/3" CCD, 600TV Lines, Fixed Lens 4.7mm, WDR, 12VDC</t>
    <phoneticPr fontId="0" type="noConversion"/>
  </si>
  <si>
    <t>SCO-2080RH</t>
  </si>
  <si>
    <t>D1 Analog IR Bullet</t>
  </si>
  <si>
    <t>Analog IR Bullet Camera, 1/3" CCD, 600 TVL, Vari-focal Lens (2.8-10mm), WDR, True D/N, 24VAC/12VDC, IP66
Built-in -58° Heater</t>
    <phoneticPr fontId="0" type="noConversion"/>
  </si>
  <si>
    <t>SCO-2081R</t>
  </si>
  <si>
    <t>Analog IR Bullet Camera, 1/3" CCD, 700TVL, Vari-focal Lens (2.8-10mm), True D/N, 24VAC/12VDC, IP66, Plastic Finish</t>
  </si>
  <si>
    <t>SCP-2250</t>
  </si>
  <si>
    <t>Analog PTZ Camera, 1/4" CCD, 600TVL, Optical Zoom Lens 25x (3.66-91.36mm), True D/N, WDR, 24VAC, Coaxial Control</t>
    <phoneticPr fontId="0" type="noConversion"/>
  </si>
  <si>
    <t>SCP-3430</t>
  </si>
  <si>
    <t>D1 Analog 43x PTZ</t>
  </si>
  <si>
    <t>Analog PTZ Camera, 1/4" CCD, 600TVL, Optical Zoom Lens 43x (3.2-138.5mm), WDR, True D/N, 24VAC</t>
    <phoneticPr fontId="0" type="noConversion"/>
  </si>
  <si>
    <t>SCV-2060</t>
  </si>
  <si>
    <t xml:space="preserve">Analog Vandal Dome Camera, 1/3" CCD, 600TVL, Vari-focal Lens (2.6-6mm), Electronic True D/N, 24VAC/12VDC, IP66, Surface/Flush Mount </t>
  </si>
  <si>
    <t>SCV-2081R</t>
  </si>
  <si>
    <t>SCV-3082</t>
  </si>
  <si>
    <t>Analog Vandal Dome Camera, 1/3" CCD, 650TVL, Vari-focal Lens (2.8-11mm), WDR, True D/N, 24VAC/12VDC, IP66</t>
  </si>
  <si>
    <t>SCX-301CMW</t>
  </si>
  <si>
    <t>Ceiling Mount Accessory, Aluminum White (SCC-B539x)</t>
  </si>
  <si>
    <t>SCX-301WMW</t>
  </si>
  <si>
    <t>Wall Mount Accessory, Aluminum White (SCC-931T, SCC-C9302, SCC-B539x)</t>
  </si>
  <si>
    <t>SHB-4300H</t>
  </si>
  <si>
    <t>SMT-3231</t>
  </si>
  <si>
    <t>32" LED Monitor, 1080p (1920x1080), DVI, 2HDMI, VGA, Composite, Widescreen, Built-in Speaker (10W), VESA DPM Compatible</t>
  </si>
  <si>
    <t>SNB-5000</t>
  </si>
  <si>
    <t>Box Camera</t>
  </si>
  <si>
    <t>Network Box, 1.3M(1280 x 1024), 16:9 HD(720p), H.264/MJPEG/MPEG4, SSDR, True/Day Night, IVA, SD/SDHC, 12VDC/24AC/PoE</t>
  </si>
  <si>
    <t>SND-7061</t>
  </si>
  <si>
    <t>Network Dome Camera, 3MP, Full HD(1080p), Vari-focal Lens 2.8x (3-8.5mm), H.264/MJPEG, Electronic D/N, 12VDC/PoE, IK08</t>
  </si>
  <si>
    <t>SND-7082</t>
  </si>
  <si>
    <t>Network Dome Camera, 3MP, Full HD(1080p), Motorized Lens 2.8x (3-8.5mm), H.264/MJPEG, WDR, True D/N, SD/SDHC, 12VDC/PoE</t>
  </si>
  <si>
    <t>SNO-7080R</t>
  </si>
  <si>
    <t>3MP IR Bullet</t>
    <phoneticPr fontId="0" type="noConversion"/>
  </si>
  <si>
    <t xml:space="preserve">Network IR Bullet Camera, 3MP, Full HD(1080p), Motorized Lens 2.8x (3-8.5mm), H.264/MJPEG, WDR, True D/N, SD/SDHC, 12VDC/24AC/PoE, IP66, Built-in -58°F 24VAC Heater </t>
  </si>
  <si>
    <t>WiseNet III Network IR Bullet Camera, 3MP 30fps, Full HD(1080p) @ 60fps, P-Iris Motorized Lens 2.8x (3-8.5mm), H.264/MJPEG, 120dB WDR, True D/N, SD/SDHC/SDXC, 12VDC/24VAC/PoE, IP66, IK10, Built-in -58°F Heater Powered By 24VAC Only</t>
  </si>
  <si>
    <t>SNP-3302H</t>
  </si>
  <si>
    <t>4CIF 30x PTZ</t>
  </si>
  <si>
    <t>Network PTZ Camera, 4CIF, H.264/MJPEG/MPEG4, Motorized Zoom Lens 30x (3.5-105.3mm), WDR, True D/N, SD/SDHC, 24VAC/PoE+, IP66, IK10, Built-in -58°F Heater</t>
  </si>
  <si>
    <t>Wisenet III Network PTZ Camera, 1.3MP, HD(720p) 60fps, H.264/MJPEG, Optical Zoom Lens 32x (4.44-142.8mm), 120dB WDR, True D/N, 700°/sec Pan, SD/SDHC/SDXC, 24VAC/PoE+, IP66, IK10, Heater on -58°F 24VAC, Analytics</t>
    <phoneticPr fontId="0" type="noConversion"/>
  </si>
  <si>
    <t>SNV-5010</t>
  </si>
  <si>
    <t>1.3MP Vandal Flat Dome</t>
  </si>
  <si>
    <t>Network Vandal Flat Dome Camera, 1.3MP, HD(720p), Fixed 3mm Lens, H.264/MJPEG/MPEG4, 12VDC/PoE</t>
  </si>
  <si>
    <t>Network Vandal Dome Camera, 3MP, Full HD(1080p), Motorized Lens 2.8x (3-8.5mm), H.264/MJPEG, WDR, True D/N, SD/SDHC, 12VDC/24AC/PoE, IP66, IK10, Built-in -40°F 24VAC Heater</t>
    <phoneticPr fontId="0" type="noConversion"/>
  </si>
  <si>
    <t>SPB-IND1</t>
  </si>
  <si>
    <t>Accessory, Tinted replacement Bubble for SCD-3080, SCD-2080</t>
  </si>
  <si>
    <t>SPB-IND2</t>
  </si>
  <si>
    <t>Accessory, Tinted replacement Bubble for SCD-2010, SCD-2030</t>
  </si>
  <si>
    <t>SPB-VAN1</t>
  </si>
  <si>
    <t>Accessory, tinted replacement Bubble for  SCV-2120, SCV-2080R</t>
  </si>
  <si>
    <t>SRN-1670D-1TB</t>
  </si>
  <si>
    <t>NVR 16CH, 1TB RAW, 64Mbps Recording/48Mbps Playback throughput, HDMI/VGA Out, DVD backup, 5 HDD bays</t>
  </si>
  <si>
    <t>SRN-1670D-2TB</t>
  </si>
  <si>
    <t>NVR 16CH, 2TB RAW, 64Mbps Recording/48Mbps Playback throughput, HDMI/VGA Out, DVD backup, 5 HDD bays</t>
  </si>
  <si>
    <t>SRN-1670D-3TB</t>
  </si>
  <si>
    <t>NVR 16CH, 3TB RAW, 64Mbps Recording/48Mbps Playback throughput, HDMI/VGA Out, DVD backup, 5 HDD bays</t>
  </si>
  <si>
    <t>SRN-1670D-4TB</t>
  </si>
  <si>
    <t>NVR 16CH, 4TB RAW, 64Mbps Recording/48Mbps Playback throughput, HDMI/VGA Out, DVD backup, 5 HDD bays</t>
  </si>
  <si>
    <t>SRN-1670D-5TB</t>
  </si>
  <si>
    <t>NVR 16CH, 5TB RAW, 64Mbps Recording/48Mbps Playback throughput, HDMI/VGA Out, DVD backup, 5 HDD bays</t>
  </si>
  <si>
    <t>SRN-1670D-6TB</t>
  </si>
  <si>
    <t>NVR 16CH, 6TB RAW, 64Mbps Recording/48Mbps Playback throughput, HDMI/VGA Out, DVD backup, 5 HDD bays</t>
  </si>
  <si>
    <t>SRN-1670D-7TB</t>
  </si>
  <si>
    <t>NVR 16CH, 7TB RAW, 64Mbps Recording/48Mbps Playback throughput, HDMI/VGA Out, DVD backup, 5 HDD bays</t>
  </si>
  <si>
    <t>SRN-1670D-8TB</t>
  </si>
  <si>
    <t>NVR 16CH, 8TB RAW, 64Mbps Recording/48Mbps Playback throughput, HDMI/VGA Out, DVD backup, 5 HDD bays</t>
  </si>
  <si>
    <t>SRN-1670D-9TB</t>
  </si>
  <si>
    <t>NVR 16CH, 9TB RAW, 64Mbps Recording/48Mbps Playback throughput, HDMI/VGA Out, DVD backup, 5 HDD bays</t>
  </si>
  <si>
    <t>SRN-1670D-10TB</t>
  </si>
  <si>
    <t>NVR 16CH, 10TB RAW, 64Mbps Recording/48Mbps Playback throughput, HDMI/VGA Out, DVD backup, 5 HDD bays</t>
  </si>
  <si>
    <t>SRN-1670D-11TB</t>
  </si>
  <si>
    <t>NVR 16CH, 11TB RAW, 64Mbps Recording/48Mbps Playback throughput, HDMI/VGA Out, DVD backup, 5 HDD bays</t>
  </si>
  <si>
    <t>SRN-1670D-12TB</t>
  </si>
  <si>
    <t>NVR 16CH, 12TB RAW, 64Mbps Recording/48Mbps Playback throughput, HDMI/VGA Out, DVD backup, 5 HDD bays</t>
  </si>
  <si>
    <t>SRN-1670D-13TB</t>
  </si>
  <si>
    <t>NVR 16CH, 13TB RAW, 64Mbps Recording/48Mbps Playback throughput, HDMI/VGA Out, DVD backup, 5 HDD bays</t>
  </si>
  <si>
    <t>SRN-1670D-14TB</t>
  </si>
  <si>
    <t>NVR 16CH, 14TB RAW, 64Mbps Recording/48Mbps Playback throughput, HDMI/VGA Out, DVD backup, 5 HDD bays</t>
  </si>
  <si>
    <t>SRN-1670D-15TB</t>
  </si>
  <si>
    <t>NVR 16CH, 15TB RAW, 64Mbps Recording/48Mbps Playback throughput, HDMI/VGA Out, DVD backup, 5 HDD bays</t>
  </si>
  <si>
    <r>
      <t>Camera - Analog</t>
    </r>
    <r>
      <rPr>
        <b/>
        <sz val="24"/>
        <color indexed="8"/>
        <rFont val="Arial"/>
        <family val="2"/>
      </rPr>
      <t/>
    </r>
  </si>
  <si>
    <t>SUB-2000</t>
  </si>
  <si>
    <t>D1 Analog UTP Box</t>
  </si>
  <si>
    <t>Analog UTP Box Camera, 1/3" CCD, 600TVL, Electronic D/N, BNC Out, 24VAC/12VDC</t>
  </si>
  <si>
    <t>SUD-3080</t>
    <phoneticPr fontId="0" type="noConversion"/>
  </si>
  <si>
    <r>
      <t xml:space="preserve">Analog UTP Dome Camera, 1/3” CCD, 600TVL, Vari-focal Lens (2.8-11mm), True D/N, </t>
    </r>
    <r>
      <rPr>
        <b/>
        <sz val="12"/>
        <color indexed="8"/>
        <rFont val="Arial"/>
        <family val="2"/>
      </rPr>
      <t>WDR</t>
    </r>
    <r>
      <rPr>
        <sz val="12"/>
        <color indexed="8"/>
        <rFont val="Arial"/>
        <family val="2"/>
      </rPr>
      <t>, BNC Out, 24VAC/12VDC</t>
    </r>
  </si>
  <si>
    <t>SUD-3080F</t>
    <phoneticPr fontId="0" type="noConversion"/>
  </si>
  <si>
    <r>
      <t xml:space="preserve">Analog UTP Dome Camera, 1/3” CCD, 600TVL, Vari-focal Lens (2.8-11mm), True D/N, </t>
    </r>
    <r>
      <rPr>
        <b/>
        <sz val="12"/>
        <color indexed="8"/>
        <rFont val="Arial"/>
        <family val="2"/>
      </rPr>
      <t>WDR</t>
    </r>
    <r>
      <rPr>
        <sz val="12"/>
        <color indexed="8"/>
        <rFont val="Arial"/>
        <family val="2"/>
      </rPr>
      <t>, BNC Out, 24VAC/12VDC, Flush Mount</t>
    </r>
  </si>
  <si>
    <t>EOL Product (No Stock)</t>
  </si>
  <si>
    <t>Hanwha Techwin America Sales Estimate</t>
  </si>
  <si>
    <t>Prepared for:</t>
  </si>
  <si>
    <t>Estimated by:</t>
  </si>
  <si>
    <t>Name:</t>
  </si>
  <si>
    <t>Title:</t>
  </si>
  <si>
    <t>Date:</t>
  </si>
  <si>
    <t>Company:</t>
  </si>
  <si>
    <t>Sales Rep/RSM:</t>
  </si>
  <si>
    <t>Phone:</t>
  </si>
  <si>
    <t>Project:</t>
  </si>
  <si>
    <t>E-mail:</t>
  </si>
  <si>
    <t>Estimate #:</t>
  </si>
  <si>
    <t>Qty</t>
  </si>
  <si>
    <t>PART#</t>
  </si>
  <si>
    <t>List Price</t>
  </si>
  <si>
    <t>Extended Total</t>
  </si>
  <si>
    <t>SUB-TOTAL</t>
    <phoneticPr fontId="0" type="noConversion"/>
  </si>
  <si>
    <t>16CH NVR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</si>
  <si>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16CH NVR 2TB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</si>
  <si>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16CH NVR 4TB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</si>
  <si>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16CH NVR 6TB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</si>
  <si>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16CH NVR 8TB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</si>
  <si>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16CH NVR 10TB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</si>
  <si>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16CH NVR 12TB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</si>
  <si>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16CH NVR 16TB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</si>
  <si>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16CH NVR 20TB with 16 PoE Ports (POE Budget 130W) with 8MP Camera Support. H265, H264, MJPEG, 2 fixed internal SATA HDDs (10TB each or 20TB Total). 128Mbps Network camera recording, Dual Stream recording option, 2 HDMI Outputs with local 4K display resolution (HDMI1: 3840x2160(30Hz), HDMI2: 1920x1080(60Hz)) - Automatic Recovery Back up (ARB) feature (A.K.A Edge recording retrieval). Four (4) Alarm In/ Two(2) Alarm out and Audio Output (RCA).  Easy connection using P2P service (QR code connect) with Wisenet Mobile APP (for Android and IOS) and the free of charge Wisenet Viewer. NDAA &amp; FCC Compliant Model.</t>
  </si>
  <si>
    <t>16 CH NVR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250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</si>
  <si>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16 CH NVR (8TB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250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</si>
  <si>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16 CH NVR (16TB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250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</si>
  <si>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16 CH NVR (24TB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250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</si>
  <si>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16 CH NVR (32TB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250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</si>
  <si>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16 CH NVR (48TB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250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</si>
  <si>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16 CH NVR (64TB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250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</si>
  <si>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16 CH NVR (80TB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250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</si>
  <si>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32 CH NVR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400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</si>
  <si>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32 CH NVR (8TB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400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</si>
  <si>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32 CH NVR (16TB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400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</si>
  <si>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32 CH NVR (24TB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400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</si>
  <si>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32 CH NVR (32TB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400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</si>
  <si>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32 CH NVR (48TB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400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</si>
  <si>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32 CH NVR (64TB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400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</si>
  <si>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32 CH NVR (80TB Raw) up to 8K (32MP) Resolution (Intel based Model), Features AI Search (Best Shot, Attribute), object detection and classification, License plate detection and search for AI Based Cameras plus Adding AI Search features to several non AI Hanwha Cameras from P, X and Q series. H265, H264, MJPEG, 8 fixed internal SATA HDDs (10TB max per HDD), RAID 5 &amp; 6, ARB (Automatic Recovery Backup), 400 Mbps recording / up to 64 Mbps playback, Dual stream recording, WiseStream technology, two HDMI dual display with local 4K display resolution (HDMI1: 3840x2160(30Hz), HDMI2: 1920x1080(60Hz), new features like fisheye dewarping, dynamic Layout and Dynamic Event. Easy connection using P2P service (QR code connect) with Wisenet Mobile APP (for Android and IOS) and the free of charge Wisenet Viewer. NDAA &amp; FCC Compliant Model.</t>
  </si>
  <si>
    <t>Installation 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</si>
</sst>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4" formatCode="_(&quot;$&quot;* #,##0.00_);_(&quot;$&quot;* \(#,##0.00\);_(&quot;$&quot;* &quot;-&quot;??_);_(@_)"/>
    <numFmt numFmtId="164" formatCode="0_);[Red]\(0\)"/>
    <numFmt numFmtId="165" formatCode="0\%"/>
    <numFmt numFmtId="166" formatCode="_-[$$-409]* #,##0.00_ ;_-[$$-409]* \-#,##0.00\ ;_-[$$-409]* &quot;-&quot;??_ ;_-@_ "/>
    <numFmt numFmtId="167" formatCode="[$-409]mmmm\ d\,\ yyyy;@"/>
    <numFmt numFmtId="168" formatCode="mm/dd/yy;@"/>
    <numFmt numFmtId="169" formatCode="0.0%"/>
    <numFmt numFmtId="170" formatCode="_([$$-409]* #,##0.00_);_([$$-409]* \(#,##0.00\);_([$$-409]* &quot;-&quot;??_);_(@_)"/>
  </numFmts>
  <fonts count="47">
    <font>
      <sz val="11"/>
      <color theme="1"/>
      <name val="Calibri"/>
      <family val="2"/>
      <scheme val="minor"/>
    </font>
    <font>
      <sz val="11"/>
      <color theme="1"/>
      <name val="Calibri"/>
      <family val="2"/>
      <scheme val="minor"/>
    </font>
    <font>
      <sz val="11"/>
      <color rgb="FF9C0006"/>
      <name val="Calibri"/>
      <family val="2"/>
      <scheme val="minor"/>
    </font>
    <font>
      <sz val="10"/>
      <name val="Arial"/>
      <family val="2"/>
    </font>
    <font>
      <sz val="12"/>
      <color indexed="8"/>
      <name val="Arial"/>
      <family val="2"/>
    </font>
    <font>
      <b/>
      <sz val="12"/>
      <color rgb="FFFF9900"/>
      <name val="Arial"/>
      <family val="2"/>
    </font>
    <font>
      <sz val="11"/>
      <color indexed="8"/>
      <name val="Calibri"/>
      <family val="2"/>
    </font>
    <font>
      <b/>
      <sz val="12"/>
      <color rgb="FF000000"/>
      <name val="Arial"/>
      <family val="2"/>
    </font>
    <font>
      <sz val="12"/>
      <color theme="1"/>
      <name val="Arial"/>
      <family val="2"/>
    </font>
    <font>
      <sz val="12"/>
      <color rgb="FFFF0000"/>
      <name val="Arial"/>
      <family val="2"/>
    </font>
    <font>
      <sz val="12"/>
      <name val="Arial"/>
      <family val="2"/>
    </font>
    <font>
      <sz val="12"/>
      <color rgb="FF000000"/>
      <name val="Arial"/>
      <family val="2"/>
    </font>
    <font>
      <b/>
      <sz val="12"/>
      <color indexed="10"/>
      <name val="Arial"/>
      <family val="2"/>
    </font>
    <font>
      <b/>
      <sz val="12"/>
      <color rgb="FFFF0000"/>
      <name val="Arial"/>
      <family val="2"/>
    </font>
    <font>
      <sz val="12"/>
      <color theme="1"/>
      <name val="Verdana"/>
      <family val="2"/>
    </font>
    <font>
      <b/>
      <sz val="20"/>
      <color rgb="FFFF9900"/>
      <name val="Arial"/>
      <family val="2"/>
    </font>
    <font>
      <b/>
      <sz val="12"/>
      <color rgb="FF004AB8"/>
      <name val="Arial"/>
      <family val="2"/>
    </font>
    <font>
      <b/>
      <sz val="12"/>
      <name val="Arial"/>
      <family val="2"/>
    </font>
    <font>
      <b/>
      <sz val="12"/>
      <color theme="1"/>
      <name val="Arial"/>
      <family val="2"/>
    </font>
    <font>
      <b/>
      <sz val="12"/>
      <color indexed="8"/>
      <name val="Arial"/>
      <family val="2"/>
    </font>
    <font>
      <sz val="12"/>
      <color indexed="10"/>
      <name val="Arial"/>
      <family val="2"/>
    </font>
    <font>
      <sz val="11"/>
      <color theme="1"/>
      <name val="Calibri"/>
      <family val="2"/>
      <charset val="129"/>
      <scheme val="minor"/>
    </font>
    <font>
      <sz val="12"/>
      <color theme="1" tint="0.499984740745262"/>
      <name val="Arial"/>
      <family val="2"/>
    </font>
    <font>
      <b/>
      <sz val="24"/>
      <color indexed="8"/>
      <name val="Arial"/>
      <family val="2"/>
    </font>
    <font>
      <sz val="12"/>
      <color rgb="FF0D0D0D"/>
      <name val="Arial"/>
      <family val="2"/>
    </font>
    <font>
      <u/>
      <sz val="12"/>
      <color indexed="10"/>
      <name val="Arial"/>
      <family val="2"/>
    </font>
    <font>
      <u/>
      <sz val="12"/>
      <name val="Arial"/>
      <family val="2"/>
    </font>
    <font>
      <b/>
      <sz val="20"/>
      <color indexed="10"/>
      <name val="Arial"/>
      <family val="2"/>
    </font>
    <font>
      <b/>
      <u/>
      <sz val="12"/>
      <color indexed="10"/>
      <name val="Arial"/>
      <family val="2"/>
    </font>
    <font>
      <b/>
      <sz val="18"/>
      <color rgb="FFFF9900"/>
      <name val="Arial"/>
      <family val="2"/>
    </font>
    <font>
      <sz val="11"/>
      <color indexed="8"/>
      <name val="Arial"/>
      <family val="2"/>
    </font>
    <font>
      <sz val="11"/>
      <name val="Arial"/>
      <family val="2"/>
    </font>
    <font>
      <i/>
      <sz val="12"/>
      <color indexed="8"/>
      <name val="Arial"/>
      <family val="2"/>
    </font>
    <font>
      <sz val="17"/>
      <color indexed="8"/>
      <name val="Calibri"/>
      <family val="2"/>
    </font>
    <font>
      <sz val="14"/>
      <color indexed="8"/>
      <name val="Calibri"/>
      <family val="2"/>
    </font>
    <font>
      <sz val="12"/>
      <color indexed="8"/>
      <name val="Calibri"/>
      <family val="2"/>
    </font>
    <font>
      <sz val="24"/>
      <color indexed="8"/>
      <name val="Arial"/>
      <family val="2"/>
    </font>
    <font>
      <sz val="18"/>
      <color indexed="8"/>
      <name val="Arial"/>
      <family val="2"/>
    </font>
    <font>
      <b/>
      <sz val="24"/>
      <color theme="1"/>
      <name val="Arial"/>
      <family val="2"/>
    </font>
    <font>
      <b/>
      <sz val="36"/>
      <color theme="1"/>
      <name val="Arial"/>
      <family val="2"/>
    </font>
    <font>
      <b/>
      <sz val="18"/>
      <name val="Arial"/>
      <family val="2"/>
    </font>
    <font>
      <sz val="18"/>
      <name val="Arial"/>
      <family val="2"/>
    </font>
    <font>
      <b/>
      <sz val="18"/>
      <color theme="0"/>
      <name val="Arial"/>
      <family val="2"/>
    </font>
    <font>
      <b/>
      <sz val="18"/>
      <color rgb="FF0066CC"/>
      <name val="Arial"/>
      <family val="2"/>
    </font>
    <font>
      <sz val="14"/>
      <color indexed="8"/>
      <name val="Arial"/>
      <family val="2"/>
    </font>
    <font>
      <b/>
      <sz val="14"/>
      <color indexed="8"/>
      <name val="Arial"/>
      <family val="2"/>
    </font>
    <font>
      <b/>
      <sz val="16"/>
      <color indexed="8"/>
      <name val="Arial"/>
      <family val="2"/>
    </font>
  </fonts>
  <fills count="14">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D6DCE4"/>
        <bgColor indexed="64"/>
      </patternFill>
    </fill>
    <fill>
      <patternFill patternType="solid">
        <fgColor rgb="FFFFFFFF"/>
        <bgColor rgb="FF000000"/>
      </patternFill>
    </fill>
    <fill>
      <patternFill patternType="solid">
        <fgColor theme="0" tint="-4.9989318521683403E-2"/>
        <bgColor indexed="64"/>
      </patternFill>
    </fill>
    <fill>
      <patternFill patternType="solid">
        <fgColor rgb="FFFFFFFF"/>
        <bgColor indexed="64"/>
      </patternFill>
    </fill>
    <fill>
      <patternFill patternType="solid">
        <fgColor theme="4" tint="0.79998168889431442"/>
        <bgColor indexed="64"/>
      </patternFill>
    </fill>
    <fill>
      <patternFill patternType="solid">
        <fgColor indexed="13"/>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3" tint="0.59999389629810485"/>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theme="0" tint="-4.9989318521683403E-2"/>
      </right>
      <top style="thin">
        <color indexed="64"/>
      </top>
      <bottom style="thin">
        <color indexed="64"/>
      </bottom>
      <diagonal/>
    </border>
    <border>
      <left style="thin">
        <color theme="0" tint="-4.9989318521683403E-2"/>
      </left>
      <right style="thin">
        <color theme="0" tint="-4.9989318521683403E-2"/>
      </right>
      <top style="thin">
        <color indexed="64"/>
      </top>
      <bottom style="thin">
        <color indexed="64"/>
      </bottom>
      <diagonal/>
    </border>
    <border>
      <left style="thin">
        <color theme="0" tint="-4.9989318521683403E-2"/>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4.9989318521683403E-2"/>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right/>
      <top style="thin">
        <color indexed="64"/>
      </top>
      <bottom/>
      <diagonal/>
    </border>
    <border>
      <left style="thin">
        <color indexed="64"/>
      </left>
      <right style="thin">
        <color theme="0" tint="-4.9989318521683403E-2"/>
      </right>
      <top style="thin">
        <color indexed="64"/>
      </top>
      <bottom/>
      <diagonal/>
    </border>
    <border>
      <left style="thin">
        <color theme="0" tint="-4.9989318521683403E-2"/>
      </left>
      <right/>
      <top style="thin">
        <color indexed="64"/>
      </top>
      <bottom/>
      <diagonal/>
    </border>
    <border>
      <left style="thin">
        <color rgb="FF000000"/>
      </left>
      <right style="thin">
        <color rgb="FF000000"/>
      </right>
      <top style="thin">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medium">
        <color indexed="64"/>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style="thin">
        <color theme="0"/>
      </top>
      <bottom/>
      <diagonal/>
    </border>
    <border>
      <left style="thin">
        <color theme="0"/>
      </left>
      <right style="thin">
        <color theme="0"/>
      </right>
      <top style="thin">
        <color theme="0"/>
      </top>
      <bottom/>
      <diagonal/>
    </border>
    <border>
      <left/>
      <right style="thin">
        <color theme="0"/>
      </right>
      <top/>
      <bottom style="thin">
        <color theme="0"/>
      </bottom>
      <diagonal/>
    </border>
    <border>
      <left/>
      <right/>
      <top style="thin">
        <color theme="0"/>
      </top>
      <bottom style="thin">
        <color theme="0"/>
      </bottom>
      <diagonal/>
    </border>
    <border>
      <left style="medium">
        <color indexed="64"/>
      </left>
      <right style="thin">
        <color theme="0"/>
      </right>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style="thin">
        <color theme="0"/>
      </right>
      <top style="thin">
        <color theme="0"/>
      </top>
      <bottom/>
      <diagonal/>
    </border>
    <border>
      <left style="thin">
        <color theme="0"/>
      </left>
      <right/>
      <top style="thin">
        <color theme="0"/>
      </top>
      <bottom/>
      <diagonal/>
    </border>
    <border>
      <left/>
      <right style="medium">
        <color indexed="64"/>
      </right>
      <top style="thin">
        <color theme="0"/>
      </top>
      <bottom/>
      <diagonal/>
    </border>
    <border>
      <left style="medium">
        <color indexed="64"/>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8">
    <xf numFmtId="0" fontId="0" fillId="0" borderId="0"/>
    <xf numFmtId="0" fontId="2" fillId="2" borderId="0" applyNumberFormat="0" applyBorder="0" applyAlignment="0" applyProtection="0"/>
    <xf numFmtId="0" fontId="3" fillId="0" borderId="0"/>
    <xf numFmtId="0" fontId="6" fillId="0" borderId="0"/>
    <xf numFmtId="44" fontId="6" fillId="0" borderId="0" applyFont="0" applyFill="0" applyBorder="0" applyAlignment="0" applyProtection="0">
      <alignment vertical="center"/>
    </xf>
    <xf numFmtId="44" fontId="6" fillId="0" borderId="0" applyFont="0" applyFill="0" applyBorder="0" applyAlignment="0" applyProtection="0">
      <alignment vertical="center"/>
    </xf>
    <xf numFmtId="44" fontId="6" fillId="0" borderId="0" applyFont="0" applyFill="0" applyBorder="0" applyAlignment="0" applyProtection="0"/>
    <xf numFmtId="9" fontId="6" fillId="0" borderId="0" applyFont="0" applyFill="0" applyBorder="0" applyAlignment="0" applyProtection="0"/>
    <xf numFmtId="0" fontId="21" fillId="0" borderId="0"/>
    <xf numFmtId="0" fontId="6" fillId="0" borderId="0"/>
    <xf numFmtId="0" fontId="1" fillId="0" borderId="0"/>
    <xf numFmtId="44" fontId="6"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068">
    <xf numFmtId="0" fontId="0" fillId="0" borderId="0" xfId="0"/>
    <xf numFmtId="0" fontId="4" fillId="0" borderId="0" xfId="2" applyFont="1"/>
    <xf numFmtId="1" fontId="4" fillId="0" borderId="0" xfId="2" applyNumberFormat="1" applyFont="1" applyAlignment="1">
      <alignment horizontal="center" vertical="center"/>
    </xf>
    <xf numFmtId="0" fontId="4" fillId="0" borderId="0" xfId="3" applyFont="1"/>
    <xf numFmtId="0" fontId="5" fillId="3" borderId="0" xfId="2" applyFont="1" applyFill="1" applyAlignment="1" applyProtection="1">
      <alignment horizontal="left" vertical="center"/>
    </xf>
    <xf numFmtId="0" fontId="4" fillId="0" borderId="0" xfId="2" applyFont="1" applyAlignment="1">
      <alignmen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vertical="center" wrapText="1"/>
    </xf>
    <xf numFmtId="44" fontId="4" fillId="0" borderId="0" xfId="4" applyFont="1" applyAlignment="1">
      <alignment horizontal="center" vertical="center"/>
    </xf>
    <xf numFmtId="0" fontId="4" fillId="0" borderId="0" xfId="2" applyFont="1" applyAlignment="1">
      <alignment horizontal="left" vertical="center"/>
    </xf>
    <xf numFmtId="0" fontId="4" fillId="3" borderId="0" xfId="2" applyFont="1" applyFill="1" applyAlignment="1" applyProtection="1">
      <alignment horizontal="center"/>
    </xf>
    <xf numFmtId="0" fontId="7" fillId="4" borderId="1" xfId="2" applyFont="1" applyFill="1" applyBorder="1" applyAlignment="1">
      <alignment vertical="center" wrapText="1"/>
    </xf>
    <xf numFmtId="0" fontId="7" fillId="4" borderId="1" xfId="2" applyFont="1" applyFill="1" applyBorder="1" applyAlignment="1">
      <alignment horizontal="center" vertical="center" wrapText="1"/>
    </xf>
    <xf numFmtId="44" fontId="7" fillId="4" borderId="1" xfId="4" applyFont="1" applyFill="1" applyBorder="1" applyAlignment="1">
      <alignment horizontal="center" vertical="center" wrapText="1"/>
    </xf>
    <xf numFmtId="1" fontId="7" fillId="4" borderId="1" xfId="2" applyNumberFormat="1" applyFont="1" applyFill="1" applyBorder="1" applyAlignment="1">
      <alignment horizontal="center" vertical="center" wrapText="1"/>
    </xf>
    <xf numFmtId="0" fontId="4" fillId="3" borderId="0" xfId="3" applyFont="1" applyFill="1" applyAlignment="1" applyProtection="1">
      <alignment horizontal="center"/>
    </xf>
    <xf numFmtId="0" fontId="4" fillId="0" borderId="1" xfId="2" applyFont="1" applyBorder="1" applyAlignment="1">
      <alignment horizontal="left" vertical="center"/>
    </xf>
    <xf numFmtId="0" fontId="8" fillId="0" borderId="1" xfId="2" applyFont="1" applyBorder="1" applyAlignment="1">
      <alignment horizontal="center" vertical="center" wrapText="1"/>
    </xf>
    <xf numFmtId="0" fontId="9" fillId="0" borderId="1" xfId="2" applyFont="1" applyBorder="1" applyAlignment="1">
      <alignment horizontal="center" vertical="center" wrapText="1"/>
    </xf>
    <xf numFmtId="0" fontId="10" fillId="0" borderId="1" xfId="2" applyFont="1" applyBorder="1" applyAlignment="1">
      <alignment horizontal="left" vertical="center" wrapText="1"/>
    </xf>
    <xf numFmtId="44" fontId="4" fillId="0" borderId="1" xfId="5" applyFont="1" applyFill="1" applyBorder="1" applyAlignment="1">
      <alignment horizontal="center" vertical="center"/>
    </xf>
    <xf numFmtId="164" fontId="4" fillId="0" borderId="1" xfId="2" applyNumberFormat="1" applyFont="1" applyBorder="1" applyAlignment="1" applyProtection="1">
      <alignment horizontal="center" vertical="center"/>
      <protection locked="0"/>
    </xf>
    <xf numFmtId="0" fontId="11" fillId="0" borderId="1" xfId="3" applyFont="1" applyBorder="1" applyAlignment="1">
      <alignment horizontal="left" vertical="center"/>
    </xf>
    <xf numFmtId="0" fontId="11" fillId="0" borderId="1" xfId="3" applyFont="1" applyBorder="1" applyAlignment="1">
      <alignment horizontal="left" vertical="center" wrapText="1"/>
    </xf>
    <xf numFmtId="0" fontId="11" fillId="0" borderId="1" xfId="3" applyFont="1" applyBorder="1" applyAlignment="1">
      <alignment horizontal="center" vertical="center" wrapText="1"/>
    </xf>
    <xf numFmtId="0" fontId="12" fillId="0" borderId="1" xfId="3" applyFont="1" applyBorder="1" applyAlignment="1">
      <alignment horizontal="center" vertical="center" wrapText="1"/>
    </xf>
    <xf numFmtId="164" fontId="4" fillId="0" borderId="1" xfId="2" applyNumberFormat="1" applyFont="1" applyBorder="1" applyAlignment="1">
      <alignment horizontal="center" vertical="center"/>
    </xf>
    <xf numFmtId="0" fontId="13" fillId="0" borderId="1" xfId="3" applyFont="1" applyBorder="1" applyAlignment="1">
      <alignment horizontal="center" vertical="center" wrapText="1"/>
    </xf>
    <xf numFmtId="164" fontId="11" fillId="0" borderId="1" xfId="3" applyNumberFormat="1" applyFont="1" applyBorder="1" applyAlignment="1">
      <alignment horizontal="center" vertical="center"/>
    </xf>
    <xf numFmtId="0" fontId="10" fillId="5" borderId="1" xfId="3" applyFont="1" applyFill="1" applyBorder="1" applyAlignment="1">
      <alignment horizontal="left" vertical="center"/>
    </xf>
    <xf numFmtId="0" fontId="10" fillId="5" borderId="1" xfId="3" applyFont="1" applyFill="1" applyBorder="1" applyAlignment="1">
      <alignment horizontal="center" vertical="center" wrapText="1"/>
    </xf>
    <xf numFmtId="0" fontId="9" fillId="5" borderId="1" xfId="3" applyFont="1" applyFill="1" applyBorder="1" applyAlignment="1">
      <alignment horizontal="center" wrapText="1"/>
    </xf>
    <xf numFmtId="0" fontId="10" fillId="5" borderId="1" xfId="3" applyFont="1" applyFill="1" applyBorder="1" applyAlignment="1">
      <alignment horizontal="left" vertical="center" wrapText="1"/>
    </xf>
    <xf numFmtId="164" fontId="4" fillId="0" borderId="1" xfId="2" applyNumberFormat="1" applyFont="1" applyBorder="1" applyAlignment="1">
      <alignment horizontal="center" vertical="center" wrapText="1"/>
    </xf>
    <xf numFmtId="0" fontId="11" fillId="5" borderId="1" xfId="3" applyFont="1" applyFill="1" applyBorder="1" applyAlignment="1">
      <alignment horizontal="left" vertical="center"/>
    </xf>
    <xf numFmtId="0" fontId="11" fillId="5" borderId="1" xfId="3" applyFont="1" applyFill="1" applyBorder="1" applyAlignment="1">
      <alignment horizontal="center" vertical="center" wrapText="1"/>
    </xf>
    <xf numFmtId="0" fontId="11" fillId="5" borderId="1" xfId="3" applyFont="1" applyFill="1" applyBorder="1" applyAlignment="1">
      <alignment horizontal="left" vertical="center" wrapText="1"/>
    </xf>
    <xf numFmtId="0" fontId="10" fillId="0" borderId="1" xfId="3" applyFont="1" applyBorder="1" applyAlignment="1">
      <alignment horizontal="left" vertical="center"/>
    </xf>
    <xf numFmtId="0" fontId="9" fillId="0" borderId="1" xfId="3" applyFont="1" applyBorder="1" applyAlignment="1">
      <alignment horizontal="center" wrapText="1"/>
    </xf>
    <xf numFmtId="0" fontId="10" fillId="0" borderId="1" xfId="3" applyFont="1" applyBorder="1" applyAlignment="1">
      <alignment horizontal="left" vertical="center" wrapText="1"/>
    </xf>
    <xf numFmtId="0" fontId="4" fillId="0" borderId="1" xfId="2" applyFont="1" applyBorder="1" applyAlignment="1">
      <alignment horizontal="center" vertical="center" wrapText="1"/>
    </xf>
    <xf numFmtId="0" fontId="4" fillId="0" borderId="1" xfId="2" applyFont="1" applyBorder="1" applyAlignment="1">
      <alignment horizontal="left" vertical="center" wrapText="1"/>
    </xf>
    <xf numFmtId="0" fontId="9" fillId="5" borderId="1" xfId="3" applyFont="1" applyFill="1" applyBorder="1" applyAlignment="1">
      <alignment horizontal="center" vertical="center" wrapText="1"/>
    </xf>
    <xf numFmtId="0" fontId="4" fillId="3" borderId="1" xfId="3" applyFont="1" applyFill="1" applyBorder="1" applyAlignment="1" applyProtection="1">
      <alignment vertical="center"/>
    </xf>
    <xf numFmtId="0" fontId="14" fillId="0" borderId="1" xfId="3" applyFont="1" applyBorder="1" applyAlignment="1">
      <alignment horizontal="left" vertical="center"/>
    </xf>
    <xf numFmtId="0" fontId="11" fillId="3" borderId="1" xfId="3" applyFont="1" applyFill="1" applyBorder="1" applyAlignment="1">
      <alignment horizontal="center" vertical="center" wrapText="1"/>
    </xf>
    <xf numFmtId="0" fontId="14" fillId="0" borderId="1" xfId="3" applyFont="1" applyBorder="1" applyAlignment="1">
      <alignment wrapText="1"/>
    </xf>
    <xf numFmtId="44" fontId="4" fillId="0" borderId="1" xfId="6" applyFont="1" applyFill="1" applyBorder="1" applyAlignment="1">
      <alignment horizontal="center" vertical="center"/>
    </xf>
    <xf numFmtId="44" fontId="8" fillId="0" borderId="1" xfId="2" applyNumberFormat="1" applyFont="1" applyBorder="1" applyAlignment="1">
      <alignment horizontal="center" vertical="center"/>
    </xf>
    <xf numFmtId="0" fontId="4" fillId="0" borderId="0" xfId="3" applyFont="1" applyAlignment="1">
      <alignment horizontal="left" vertical="center"/>
    </xf>
    <xf numFmtId="0" fontId="4" fillId="0" borderId="0" xfId="3" applyFont="1" applyAlignment="1">
      <alignment vertical="center"/>
    </xf>
    <xf numFmtId="0" fontId="4" fillId="0" borderId="0" xfId="3" applyFont="1" applyAlignment="1">
      <alignment horizontal="center" vertical="center" wrapText="1"/>
    </xf>
    <xf numFmtId="0" fontId="4" fillId="0" borderId="0" xfId="3" applyFont="1" applyAlignment="1">
      <alignment horizontal="center" vertical="center"/>
    </xf>
    <xf numFmtId="0" fontId="4" fillId="0" borderId="0" xfId="3" applyFont="1" applyAlignment="1">
      <alignment vertical="center" wrapText="1"/>
    </xf>
    <xf numFmtId="44" fontId="4" fillId="0" borderId="0" xfId="6" applyFont="1" applyAlignment="1">
      <alignment horizontal="center" vertical="center"/>
    </xf>
    <xf numFmtId="1" fontId="4" fillId="0" borderId="0" xfId="3" applyNumberFormat="1" applyFont="1" applyAlignment="1">
      <alignment horizontal="center" vertical="center"/>
    </xf>
    <xf numFmtId="0" fontId="4" fillId="3" borderId="0" xfId="2" applyFont="1" applyFill="1" applyAlignment="1" applyProtection="1">
      <alignment horizontal="left"/>
    </xf>
    <xf numFmtId="0" fontId="15" fillId="3" borderId="0" xfId="2" applyFont="1" applyFill="1" applyAlignment="1" applyProtection="1">
      <alignment vertical="center"/>
    </xf>
    <xf numFmtId="0" fontId="16" fillId="3" borderId="0" xfId="2" applyFont="1" applyFill="1" applyAlignment="1" applyProtection="1">
      <alignment vertical="center"/>
    </xf>
    <xf numFmtId="0" fontId="16" fillId="3" borderId="0" xfId="2" applyFont="1" applyFill="1" applyAlignment="1" applyProtection="1">
      <alignment horizontal="center" vertical="center" wrapText="1"/>
    </xf>
    <xf numFmtId="0" fontId="16" fillId="3" borderId="0" xfId="2" applyFont="1" applyFill="1" applyAlignment="1" applyProtection="1">
      <alignment horizontal="center" vertical="center"/>
    </xf>
    <xf numFmtId="44" fontId="10" fillId="3" borderId="0" xfId="4" applyFont="1" applyFill="1" applyAlignment="1" applyProtection="1">
      <alignment horizontal="center" vertical="center"/>
    </xf>
    <xf numFmtId="0" fontId="4" fillId="0" borderId="0" xfId="2" applyFont="1" applyFill="1" applyAlignment="1" applyProtection="1">
      <alignment horizontal="center" vertical="center"/>
      <protection locked="0"/>
    </xf>
    <xf numFmtId="44" fontId="17" fillId="0" borderId="0" xfId="2" applyNumberFormat="1" applyFont="1" applyFill="1" applyBorder="1" applyAlignment="1" applyProtection="1">
      <alignment vertical="center"/>
    </xf>
    <xf numFmtId="44" fontId="17" fillId="0" borderId="0" xfId="2" applyNumberFormat="1" applyFont="1" applyFill="1" applyBorder="1" applyAlignment="1" applyProtection="1">
      <alignment vertical="center" wrapText="1"/>
    </xf>
    <xf numFmtId="44" fontId="17" fillId="0" borderId="0" xfId="2" applyNumberFormat="1" applyFont="1" applyFill="1" applyBorder="1" applyAlignment="1" applyProtection="1">
      <alignment horizontal="center" vertical="center" wrapText="1"/>
    </xf>
    <xf numFmtId="44" fontId="10" fillId="0" borderId="0" xfId="2" applyNumberFormat="1" applyFont="1" applyFill="1" applyBorder="1" applyAlignment="1" applyProtection="1">
      <alignment horizontal="center" vertical="center" wrapText="1"/>
    </xf>
    <xf numFmtId="0" fontId="4" fillId="0" borderId="2" xfId="2" applyFont="1" applyFill="1" applyBorder="1" applyAlignment="1" applyProtection="1">
      <alignment horizontal="center" vertical="center"/>
    </xf>
    <xf numFmtId="44" fontId="17" fillId="0" borderId="3" xfId="4" applyFont="1" applyFill="1" applyBorder="1" applyAlignment="1" applyProtection="1">
      <alignment horizontal="center" vertical="center" wrapText="1"/>
    </xf>
    <xf numFmtId="0" fontId="4" fillId="0" borderId="0" xfId="2" applyFont="1" applyFill="1" applyAlignment="1" applyProtection="1">
      <alignment horizontal="center" vertical="center"/>
    </xf>
    <xf numFmtId="0" fontId="4" fillId="0" borderId="0" xfId="2" applyFont="1" applyFill="1" applyAlignment="1" applyProtection="1">
      <alignment horizontal="left"/>
    </xf>
    <xf numFmtId="0" fontId="18" fillId="0" borderId="1" xfId="2" applyFont="1" applyFill="1" applyBorder="1" applyAlignment="1" applyProtection="1">
      <alignment vertical="center"/>
      <protection locked="0"/>
    </xf>
    <xf numFmtId="0" fontId="18" fillId="0" borderId="1" xfId="2" applyFont="1" applyFill="1" applyBorder="1" applyAlignment="1" applyProtection="1">
      <alignment vertical="center" wrapText="1"/>
      <protection locked="0"/>
    </xf>
    <xf numFmtId="0" fontId="18" fillId="0" borderId="1" xfId="2" applyFont="1" applyFill="1" applyBorder="1" applyAlignment="1" applyProtection="1">
      <alignment horizontal="center" vertical="center" wrapText="1"/>
      <protection locked="0"/>
    </xf>
    <xf numFmtId="0" fontId="18" fillId="0" borderId="4" xfId="2" applyFont="1" applyFill="1" applyBorder="1" applyAlignment="1" applyProtection="1">
      <alignment horizontal="center" vertical="center" wrapText="1"/>
      <protection locked="0"/>
    </xf>
    <xf numFmtId="165" fontId="17" fillId="0" borderId="1" xfId="7" applyNumberFormat="1" applyFont="1" applyFill="1" applyBorder="1" applyAlignment="1" applyProtection="1">
      <alignment horizontal="center" vertical="center" wrapText="1"/>
      <protection locked="0"/>
    </xf>
    <xf numFmtId="0" fontId="19" fillId="0" borderId="1" xfId="2" applyFont="1" applyFill="1" applyBorder="1" applyAlignment="1" applyProtection="1">
      <alignment horizontal="center" vertical="center"/>
      <protection locked="0"/>
    </xf>
    <xf numFmtId="0" fontId="4" fillId="0" borderId="0" xfId="2" applyFont="1" applyFill="1" applyAlignment="1" applyProtection="1">
      <alignment horizontal="center"/>
    </xf>
    <xf numFmtId="0" fontId="15" fillId="6" borderId="5" xfId="2" applyFont="1" applyFill="1" applyBorder="1" applyAlignment="1" applyProtection="1">
      <alignment vertical="center"/>
      <protection locked="0"/>
    </xf>
    <xf numFmtId="0" fontId="5" fillId="6" borderId="6" xfId="2" applyFont="1" applyFill="1" applyBorder="1" applyAlignment="1" applyProtection="1">
      <alignment horizontal="center" vertical="center" wrapText="1"/>
      <protection locked="0"/>
    </xf>
    <xf numFmtId="0" fontId="4" fillId="6" borderId="6" xfId="2" applyFont="1" applyFill="1" applyBorder="1" applyAlignment="1">
      <alignment horizontal="center" vertical="center" wrapText="1"/>
    </xf>
    <xf numFmtId="0" fontId="4" fillId="6" borderId="6" xfId="2" applyFont="1" applyFill="1" applyBorder="1" applyAlignment="1">
      <alignment horizontal="center" vertical="center"/>
    </xf>
    <xf numFmtId="0" fontId="4" fillId="6" borderId="7" xfId="2" applyFont="1" applyFill="1" applyBorder="1" applyAlignment="1">
      <alignment horizontal="center" vertical="center"/>
    </xf>
    <xf numFmtId="0" fontId="4" fillId="3" borderId="1" xfId="2" applyFont="1" applyFill="1" applyBorder="1" applyAlignment="1" applyProtection="1">
      <alignment vertical="center"/>
    </xf>
    <xf numFmtId="0" fontId="11" fillId="3" borderId="1" xfId="2" applyFont="1" applyFill="1" applyBorder="1" applyAlignment="1">
      <alignment vertical="center" wrapText="1"/>
    </xf>
    <xf numFmtId="0" fontId="11" fillId="3" borderId="1"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11" fillId="3" borderId="1" xfId="2" applyFont="1" applyFill="1" applyBorder="1" applyAlignment="1">
      <alignment horizontal="left" vertical="center" wrapText="1"/>
    </xf>
    <xf numFmtId="44" fontId="4" fillId="3" borderId="1" xfId="4" applyFont="1" applyFill="1" applyBorder="1" applyAlignment="1">
      <alignment horizontal="center" vertical="center"/>
    </xf>
    <xf numFmtId="1" fontId="10" fillId="3" borderId="1" xfId="2" applyNumberFormat="1" applyFont="1" applyFill="1" applyBorder="1" applyAlignment="1">
      <alignment horizontal="center" vertical="center" wrapText="1"/>
    </xf>
    <xf numFmtId="0" fontId="4" fillId="0" borderId="1" xfId="2" applyFont="1" applyFill="1" applyBorder="1" applyAlignment="1" applyProtection="1">
      <alignment vertical="center"/>
    </xf>
    <xf numFmtId="0" fontId="4" fillId="0" borderId="1" xfId="2" applyFont="1" applyFill="1" applyBorder="1" applyAlignment="1">
      <alignment vertical="center"/>
    </xf>
    <xf numFmtId="0" fontId="11" fillId="0" borderId="1" xfId="2" applyFont="1" applyFill="1" applyBorder="1" applyAlignment="1">
      <alignment horizontal="center" vertical="center" wrapText="1"/>
    </xf>
    <xf numFmtId="0" fontId="9" fillId="0" borderId="1" xfId="2" applyFont="1" applyFill="1" applyBorder="1" applyAlignment="1" applyProtection="1">
      <alignment horizontal="center" vertical="center" wrapText="1"/>
    </xf>
    <xf numFmtId="0" fontId="11" fillId="0" borderId="1" xfId="2" applyFont="1" applyFill="1" applyBorder="1" applyAlignment="1">
      <alignment vertical="center" wrapText="1"/>
    </xf>
    <xf numFmtId="44" fontId="4" fillId="0" borderId="1" xfId="4" applyFont="1" applyFill="1" applyBorder="1" applyAlignment="1">
      <alignment horizontal="right" vertical="center"/>
    </xf>
    <xf numFmtId="44" fontId="4" fillId="0" borderId="1" xfId="4" applyFont="1" applyFill="1" applyBorder="1" applyAlignment="1">
      <alignment horizontal="center" vertical="center"/>
    </xf>
    <xf numFmtId="1" fontId="4" fillId="0" borderId="1" xfId="2" applyNumberFormat="1" applyFont="1" applyFill="1" applyBorder="1" applyAlignment="1" applyProtection="1">
      <alignment horizontal="center" vertical="center" wrapText="1"/>
    </xf>
    <xf numFmtId="0" fontId="4" fillId="0" borderId="1" xfId="3" applyFont="1" applyFill="1" applyBorder="1" applyAlignment="1" applyProtection="1">
      <alignment horizontal="left" vertical="center"/>
    </xf>
    <xf numFmtId="0" fontId="4" fillId="0" borderId="1" xfId="3" applyFont="1" applyFill="1" applyBorder="1" applyAlignment="1">
      <alignment horizontal="left" vertical="center"/>
    </xf>
    <xf numFmtId="0" fontId="8" fillId="0" borderId="1" xfId="3" applyFont="1" applyFill="1" applyBorder="1" applyAlignment="1" applyProtection="1">
      <alignment horizontal="center" vertical="center" wrapText="1"/>
    </xf>
    <xf numFmtId="0" fontId="9" fillId="0" borderId="1" xfId="3" applyFont="1" applyFill="1" applyBorder="1" applyAlignment="1">
      <alignment horizontal="center" vertical="center" wrapText="1"/>
    </xf>
    <xf numFmtId="0" fontId="4" fillId="0" borderId="1" xfId="3" applyFont="1" applyFill="1" applyBorder="1" applyAlignment="1">
      <alignment horizontal="left" vertical="center" wrapText="1"/>
    </xf>
    <xf numFmtId="1" fontId="4" fillId="0" borderId="1" xfId="2" applyNumberFormat="1" applyFont="1" applyFill="1" applyBorder="1" applyAlignment="1" applyProtection="1">
      <alignment horizontal="center" vertical="center" wrapText="1"/>
      <protection locked="0"/>
    </xf>
    <xf numFmtId="0" fontId="9" fillId="0" borderId="1" xfId="8" applyFont="1" applyFill="1" applyBorder="1" applyAlignment="1" applyProtection="1">
      <alignment horizontal="center" vertical="center" wrapText="1"/>
    </xf>
    <xf numFmtId="44" fontId="4" fillId="3" borderId="1" xfId="5" applyFont="1" applyFill="1" applyBorder="1" applyAlignment="1">
      <alignment horizontal="center" vertical="center"/>
    </xf>
    <xf numFmtId="0" fontId="10" fillId="3" borderId="1" xfId="2" applyFont="1" applyFill="1" applyBorder="1" applyAlignment="1" applyProtection="1">
      <alignment vertical="center"/>
    </xf>
    <xf numFmtId="0" fontId="4" fillId="3" borderId="1" xfId="2" applyFont="1" applyFill="1" applyBorder="1" applyAlignment="1">
      <alignment vertical="center"/>
    </xf>
    <xf numFmtId="0" fontId="4" fillId="3" borderId="1" xfId="2" applyFont="1" applyFill="1" applyBorder="1" applyAlignment="1">
      <alignment horizontal="center" vertical="center" wrapText="1"/>
    </xf>
    <xf numFmtId="0" fontId="4" fillId="3" borderId="1" xfId="2" applyFont="1" applyFill="1" applyBorder="1" applyAlignment="1">
      <alignment vertical="center" wrapText="1"/>
    </xf>
    <xf numFmtId="0" fontId="4" fillId="0" borderId="1" xfId="2" applyFont="1" applyFill="1" applyBorder="1" applyAlignment="1">
      <alignment horizontal="left" vertical="center"/>
    </xf>
    <xf numFmtId="0" fontId="4" fillId="0" borderId="1" xfId="2" applyFont="1" applyFill="1" applyBorder="1" applyAlignment="1">
      <alignment horizontal="center" vertical="center" wrapText="1"/>
    </xf>
    <xf numFmtId="0" fontId="9" fillId="0" borderId="1" xfId="2" applyFont="1" applyFill="1" applyBorder="1" applyAlignment="1">
      <alignment horizontal="center" vertical="center"/>
    </xf>
    <xf numFmtId="0" fontId="4" fillId="0" borderId="1" xfId="2" applyFont="1" applyFill="1" applyBorder="1" applyAlignment="1">
      <alignment horizontal="left" vertical="center" wrapText="1"/>
    </xf>
    <xf numFmtId="0" fontId="8" fillId="3" borderId="1" xfId="2" applyFont="1" applyFill="1" applyBorder="1" applyAlignment="1" applyProtection="1">
      <alignment vertical="center" wrapText="1"/>
    </xf>
    <xf numFmtId="0" fontId="8" fillId="3" borderId="1" xfId="2" applyFont="1" applyFill="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4" fillId="3" borderId="1" xfId="2" applyFont="1" applyFill="1" applyBorder="1" applyAlignment="1" applyProtection="1">
      <alignment vertical="center" wrapText="1"/>
    </xf>
    <xf numFmtId="1" fontId="4" fillId="3" borderId="1" xfId="2" applyNumberFormat="1" applyFont="1" applyFill="1" applyBorder="1" applyAlignment="1" applyProtection="1">
      <alignment horizontal="center" vertical="center" wrapText="1"/>
    </xf>
    <xf numFmtId="0" fontId="8" fillId="0" borderId="1" xfId="2" applyFont="1" applyFill="1" applyBorder="1" applyAlignment="1" applyProtection="1">
      <alignment horizontal="center" vertical="center" wrapText="1"/>
    </xf>
    <xf numFmtId="0" fontId="9" fillId="0" borderId="1" xfId="2" applyFont="1" applyFill="1" applyBorder="1" applyAlignment="1">
      <alignment horizontal="center" vertical="center" wrapText="1"/>
    </xf>
    <xf numFmtId="0" fontId="4" fillId="0" borderId="8" xfId="2" applyFont="1" applyFill="1" applyBorder="1" applyAlignment="1">
      <alignment horizontal="left" vertical="center"/>
    </xf>
    <xf numFmtId="0" fontId="4" fillId="0" borderId="8" xfId="2" applyFont="1" applyFill="1" applyBorder="1" applyAlignment="1">
      <alignment horizontal="center" vertical="center" wrapText="1"/>
    </xf>
    <xf numFmtId="0" fontId="4" fillId="0" borderId="8" xfId="3" applyFont="1" applyFill="1" applyBorder="1" applyAlignment="1">
      <alignment vertical="center" wrapText="1"/>
    </xf>
    <xf numFmtId="44" fontId="4" fillId="0" borderId="8" xfId="5" applyFont="1" applyFill="1" applyBorder="1" applyAlignment="1">
      <alignment horizontal="center" vertical="center"/>
    </xf>
    <xf numFmtId="1" fontId="4" fillId="0" borderId="8" xfId="2" applyNumberFormat="1" applyFont="1" applyFill="1" applyBorder="1" applyAlignment="1" applyProtection="1">
      <alignment horizontal="center" vertical="center"/>
      <protection locked="0"/>
    </xf>
    <xf numFmtId="0" fontId="4" fillId="0" borderId="8" xfId="2" applyFont="1" applyFill="1" applyBorder="1" applyAlignment="1">
      <alignment horizontal="left" vertical="center" wrapText="1"/>
    </xf>
    <xf numFmtId="0" fontId="8" fillId="0" borderId="8" xfId="2" applyFont="1" applyFill="1" applyBorder="1" applyAlignment="1">
      <alignment horizontal="center" vertical="center" wrapText="1"/>
    </xf>
    <xf numFmtId="0" fontId="9" fillId="0" borderId="8" xfId="8" applyFont="1" applyFill="1" applyBorder="1" applyAlignment="1">
      <alignment horizontal="center" vertical="center" wrapText="1"/>
    </xf>
    <xf numFmtId="0" fontId="10" fillId="0" borderId="8" xfId="3" applyFont="1" applyFill="1" applyBorder="1" applyAlignment="1">
      <alignment vertical="center" wrapText="1"/>
    </xf>
    <xf numFmtId="44" fontId="10" fillId="0" borderId="8" xfId="5" applyFont="1" applyFill="1" applyBorder="1" applyAlignment="1">
      <alignment horizontal="center" vertical="center"/>
    </xf>
    <xf numFmtId="1" fontId="4" fillId="0" borderId="8" xfId="2" applyNumberFormat="1" applyFont="1" applyFill="1" applyBorder="1" applyAlignment="1">
      <alignment horizontal="center" vertical="center" wrapText="1"/>
    </xf>
    <xf numFmtId="0" fontId="10" fillId="3" borderId="1" xfId="2" applyFont="1" applyFill="1" applyBorder="1" applyAlignment="1">
      <alignment horizontal="center" vertical="center" wrapText="1"/>
    </xf>
    <xf numFmtId="44" fontId="11" fillId="3" borderId="1" xfId="4" applyFont="1" applyFill="1" applyBorder="1" applyAlignment="1">
      <alignment horizontal="center" vertical="center"/>
    </xf>
    <xf numFmtId="1" fontId="9" fillId="3" borderId="1" xfId="2" applyNumberFormat="1" applyFont="1" applyFill="1" applyBorder="1" applyAlignment="1">
      <alignment horizontal="center" vertical="center" wrapText="1"/>
    </xf>
    <xf numFmtId="0" fontId="10" fillId="0" borderId="1" xfId="2" applyFont="1" applyFill="1" applyBorder="1" applyAlignment="1">
      <alignment horizontal="center" vertical="center" wrapText="1"/>
    </xf>
    <xf numFmtId="0" fontId="11" fillId="0" borderId="1" xfId="2" applyFont="1" applyFill="1" applyBorder="1" applyAlignment="1">
      <alignment horizontal="left" vertical="center" wrapText="1"/>
    </xf>
    <xf numFmtId="1" fontId="10" fillId="0" borderId="1" xfId="2" applyNumberFormat="1" applyFont="1" applyFill="1" applyBorder="1" applyAlignment="1">
      <alignment horizontal="center" vertical="center" wrapText="1"/>
    </xf>
    <xf numFmtId="1" fontId="4" fillId="3" borderId="1" xfId="2" applyNumberFormat="1" applyFont="1" applyFill="1" applyBorder="1" applyAlignment="1">
      <alignment horizontal="center" vertical="center" wrapText="1"/>
    </xf>
    <xf numFmtId="0" fontId="4" fillId="3" borderId="9" xfId="2" applyFont="1" applyFill="1" applyBorder="1" applyAlignment="1" applyProtection="1">
      <alignment vertical="center" wrapText="1"/>
    </xf>
    <xf numFmtId="0" fontId="4" fillId="0" borderId="9" xfId="2" applyFont="1" applyFill="1" applyBorder="1" applyAlignment="1" applyProtection="1">
      <alignment vertical="center"/>
    </xf>
    <xf numFmtId="0" fontId="11" fillId="0" borderId="9" xfId="2" applyFont="1" applyFill="1" applyBorder="1" applyAlignment="1">
      <alignment vertical="center" wrapText="1"/>
    </xf>
    <xf numFmtId="0" fontId="11" fillId="0" borderId="9" xfId="2" applyFont="1" applyFill="1" applyBorder="1" applyAlignment="1">
      <alignment horizontal="center" vertical="center" wrapText="1"/>
    </xf>
    <xf numFmtId="0" fontId="9" fillId="0" borderId="9" xfId="2" applyFont="1" applyFill="1" applyBorder="1" applyAlignment="1">
      <alignment horizontal="center" vertical="center" wrapText="1"/>
    </xf>
    <xf numFmtId="0" fontId="11" fillId="0" borderId="9" xfId="2" applyFont="1" applyFill="1" applyBorder="1" applyAlignment="1">
      <alignment horizontal="left" vertical="center" wrapText="1"/>
    </xf>
    <xf numFmtId="44" fontId="4" fillId="0" borderId="9" xfId="4" applyFont="1" applyFill="1" applyBorder="1" applyAlignment="1">
      <alignment horizontal="center" vertical="center"/>
    </xf>
    <xf numFmtId="1" fontId="10" fillId="0" borderId="9" xfId="2" applyNumberFormat="1" applyFont="1" applyFill="1" applyBorder="1" applyAlignment="1">
      <alignment horizontal="center" vertical="center" wrapText="1"/>
    </xf>
    <xf numFmtId="0" fontId="4" fillId="0" borderId="1" xfId="3" applyFont="1" applyFill="1" applyBorder="1" applyAlignment="1">
      <alignment horizontal="center" vertical="center"/>
    </xf>
    <xf numFmtId="0" fontId="4" fillId="0" borderId="1" xfId="3" applyFont="1" applyFill="1" applyBorder="1" applyAlignment="1">
      <alignment vertical="center" wrapText="1"/>
    </xf>
    <xf numFmtId="0" fontId="8" fillId="0" borderId="1" xfId="3" applyFont="1" applyFill="1" applyBorder="1" applyAlignment="1">
      <alignment horizontal="center" vertical="center" wrapText="1"/>
    </xf>
    <xf numFmtId="1" fontId="8" fillId="0" borderId="1" xfId="3" applyNumberFormat="1" applyFont="1" applyFill="1" applyBorder="1" applyAlignment="1">
      <alignment horizontal="center" vertical="center" wrapText="1"/>
    </xf>
    <xf numFmtId="0" fontId="4" fillId="3" borderId="1" xfId="2" applyFont="1" applyFill="1" applyBorder="1" applyAlignment="1" applyProtection="1">
      <alignment horizontal="center" vertical="center" wrapText="1"/>
    </xf>
    <xf numFmtId="0" fontId="4" fillId="0" borderId="1" xfId="9" applyFont="1" applyFill="1" applyBorder="1" applyAlignment="1">
      <alignment vertical="center"/>
    </xf>
    <xf numFmtId="0" fontId="4" fillId="0" borderId="1" xfId="9" applyFont="1" applyFill="1" applyBorder="1" applyAlignment="1">
      <alignment horizontal="left" vertical="center"/>
    </xf>
    <xf numFmtId="0" fontId="10" fillId="0" borderId="1" xfId="9" applyFont="1" applyFill="1" applyBorder="1" applyAlignment="1" applyProtection="1">
      <alignment horizontal="center" vertical="center" wrapText="1"/>
    </xf>
    <xf numFmtId="0" fontId="4" fillId="0" borderId="1" xfId="9" applyFont="1" applyFill="1" applyBorder="1" applyAlignment="1">
      <alignment horizontal="left" vertical="center" wrapText="1"/>
    </xf>
    <xf numFmtId="44" fontId="10" fillId="0" borderId="1" xfId="4" applyFont="1" applyFill="1" applyBorder="1" applyAlignment="1" applyProtection="1">
      <alignment horizontal="center" vertical="center" wrapText="1"/>
    </xf>
    <xf numFmtId="1" fontId="10" fillId="0" borderId="1" xfId="9" applyNumberFormat="1" applyFont="1" applyFill="1" applyBorder="1" applyAlignment="1">
      <alignment horizontal="center" vertical="center" wrapText="1"/>
    </xf>
    <xf numFmtId="1" fontId="4" fillId="0" borderId="1" xfId="9" applyNumberFormat="1" applyFont="1" applyFill="1" applyBorder="1" applyAlignment="1" applyProtection="1">
      <alignment horizontal="center" vertical="center" wrapText="1"/>
    </xf>
    <xf numFmtId="0" fontId="8" fillId="0" borderId="1" xfId="2" applyFont="1" applyFill="1" applyBorder="1" applyAlignment="1" applyProtection="1">
      <alignment vertical="center" wrapText="1"/>
    </xf>
    <xf numFmtId="0" fontId="4" fillId="0" borderId="1" xfId="2" applyFont="1" applyFill="1" applyBorder="1" applyAlignment="1" applyProtection="1">
      <alignment horizontal="center" vertical="center" wrapText="1"/>
    </xf>
    <xf numFmtId="0" fontId="4" fillId="0" borderId="1" xfId="2" applyFont="1" applyFill="1" applyBorder="1" applyAlignment="1" applyProtection="1">
      <alignment vertical="center" wrapText="1"/>
    </xf>
    <xf numFmtId="1" fontId="4" fillId="0" borderId="1" xfId="9" applyNumberFormat="1" applyFont="1" applyFill="1" applyBorder="1" applyAlignment="1">
      <alignment horizontal="center" vertical="center" wrapText="1"/>
    </xf>
    <xf numFmtId="44" fontId="10" fillId="3" borderId="1" xfId="4" applyFont="1" applyFill="1" applyBorder="1" applyAlignment="1" applyProtection="1">
      <alignment horizontal="center" vertical="center" wrapText="1"/>
    </xf>
    <xf numFmtId="0" fontId="8" fillId="0" borderId="9" xfId="2" applyFont="1" applyFill="1" applyBorder="1" applyAlignment="1" applyProtection="1">
      <alignment horizontal="center" vertical="center" wrapText="1"/>
    </xf>
    <xf numFmtId="44" fontId="8" fillId="0" borderId="1" xfId="6" applyFont="1" applyFill="1" applyBorder="1" applyAlignment="1">
      <alignment horizontal="center" vertical="center" wrapText="1"/>
    </xf>
    <xf numFmtId="1" fontId="10" fillId="0" borderId="1" xfId="9" applyNumberFormat="1" applyFont="1" applyFill="1" applyBorder="1" applyAlignment="1">
      <alignment horizontal="center" vertical="center"/>
    </xf>
    <xf numFmtId="44" fontId="4" fillId="0" borderId="1" xfId="4" applyFont="1" applyBorder="1" applyAlignment="1">
      <alignment horizontal="center" vertical="center"/>
    </xf>
    <xf numFmtId="1" fontId="4" fillId="0" borderId="1" xfId="2" applyNumberFormat="1" applyFont="1" applyBorder="1" applyAlignment="1">
      <alignment horizontal="center" vertical="center"/>
    </xf>
    <xf numFmtId="0" fontId="4" fillId="3" borderId="1" xfId="2" applyFont="1" applyFill="1" applyBorder="1" applyAlignment="1">
      <alignment horizontal="center" vertical="center"/>
    </xf>
    <xf numFmtId="0" fontId="10" fillId="0" borderId="1" xfId="2" applyFont="1" applyFill="1" applyBorder="1" applyAlignment="1" applyProtection="1">
      <alignment horizontal="center" vertical="center" wrapText="1"/>
    </xf>
    <xf numFmtId="1" fontId="9" fillId="0" borderId="1" xfId="2" applyNumberFormat="1" applyFont="1" applyBorder="1" applyAlignment="1">
      <alignment horizontal="center" vertical="center"/>
    </xf>
    <xf numFmtId="0" fontId="10" fillId="0" borderId="1" xfId="2" applyFont="1" applyFill="1" applyBorder="1" applyAlignment="1">
      <alignment vertical="center"/>
    </xf>
    <xf numFmtId="0" fontId="10" fillId="3" borderId="1" xfId="2" applyFont="1" applyFill="1" applyBorder="1" applyAlignment="1">
      <alignment vertical="center"/>
    </xf>
    <xf numFmtId="0" fontId="8" fillId="3" borderId="9" xfId="2" applyFont="1" applyFill="1" applyBorder="1" applyAlignment="1" applyProtection="1">
      <alignment horizontal="center" vertical="center" wrapText="1"/>
    </xf>
    <xf numFmtId="1" fontId="9" fillId="0" borderId="1" xfId="2" applyNumberFormat="1" applyFont="1" applyFill="1" applyBorder="1" applyAlignment="1" applyProtection="1">
      <alignment horizontal="center" vertical="center" wrapText="1"/>
      <protection locked="0"/>
    </xf>
    <xf numFmtId="0" fontId="22" fillId="0" borderId="0" xfId="2" applyFont="1" applyFill="1" applyAlignment="1" applyProtection="1">
      <alignment horizontal="left" vertical="center"/>
    </xf>
    <xf numFmtId="0" fontId="10" fillId="3" borderId="1" xfId="2" applyFont="1" applyFill="1" applyBorder="1" applyAlignment="1" applyProtection="1">
      <alignment vertical="center" wrapText="1"/>
    </xf>
    <xf numFmtId="44" fontId="10" fillId="3" borderId="1" xfId="4" applyFont="1" applyFill="1" applyBorder="1" applyAlignment="1">
      <alignment horizontal="center" vertical="center"/>
    </xf>
    <xf numFmtId="0" fontId="4" fillId="0" borderId="1" xfId="3" applyFont="1" applyFill="1" applyBorder="1" applyAlignment="1" applyProtection="1">
      <alignment vertical="center"/>
    </xf>
    <xf numFmtId="0" fontId="4" fillId="0" borderId="1" xfId="3" applyFont="1" applyFill="1" applyBorder="1" applyAlignment="1">
      <alignment horizontal="center" vertical="center" wrapText="1"/>
    </xf>
    <xf numFmtId="0" fontId="4" fillId="3" borderId="0" xfId="2" applyFont="1" applyFill="1" applyAlignment="1" applyProtection="1">
      <alignment horizontal="left" vertical="center"/>
    </xf>
    <xf numFmtId="0" fontId="11" fillId="0" borderId="8" xfId="3" applyFont="1" applyFill="1" applyBorder="1" applyAlignment="1">
      <alignment horizontal="left" vertical="center"/>
    </xf>
    <xf numFmtId="0" fontId="4" fillId="0" borderId="8" xfId="2" applyFont="1" applyFill="1" applyBorder="1" applyAlignment="1">
      <alignment vertical="center" wrapText="1"/>
    </xf>
    <xf numFmtId="0" fontId="4" fillId="0" borderId="0" xfId="2" applyFont="1" applyFill="1" applyAlignment="1" applyProtection="1">
      <alignment horizontal="left" vertical="center"/>
    </xf>
    <xf numFmtId="0" fontId="4" fillId="0" borderId="10" xfId="9" applyFont="1" applyFill="1" applyBorder="1" applyAlignment="1">
      <alignment horizontal="left" vertical="center" wrapText="1"/>
    </xf>
    <xf numFmtId="0" fontId="4" fillId="0" borderId="10" xfId="9" applyFont="1" applyFill="1" applyBorder="1" applyAlignment="1">
      <alignment horizontal="left" vertical="center"/>
    </xf>
    <xf numFmtId="0" fontId="4" fillId="0" borderId="10" xfId="9" applyFont="1" applyFill="1" applyBorder="1" applyAlignment="1">
      <alignment horizontal="center" vertical="center" wrapText="1"/>
    </xf>
    <xf numFmtId="0" fontId="9" fillId="0" borderId="10" xfId="10" applyFont="1" applyFill="1" applyBorder="1" applyAlignment="1">
      <alignment horizontal="center" vertical="center" wrapText="1"/>
    </xf>
    <xf numFmtId="0" fontId="11" fillId="0" borderId="8" xfId="3" applyFont="1" applyFill="1" applyBorder="1" applyAlignment="1">
      <alignment vertical="center" wrapText="1"/>
    </xf>
    <xf numFmtId="1" fontId="10" fillId="0" borderId="8" xfId="9" applyNumberFormat="1" applyFont="1" applyFill="1" applyBorder="1" applyAlignment="1">
      <alignment horizontal="center" vertical="center" wrapText="1"/>
    </xf>
    <xf numFmtId="0" fontId="11" fillId="0" borderId="8" xfId="3" applyFont="1" applyFill="1" applyBorder="1" applyAlignment="1">
      <alignment horizontal="left" vertical="center" wrapText="1"/>
    </xf>
    <xf numFmtId="0" fontId="11" fillId="0" borderId="8" xfId="3" applyFont="1" applyFill="1" applyBorder="1" applyAlignment="1">
      <alignment horizontal="center" vertical="center" wrapText="1"/>
    </xf>
    <xf numFmtId="0" fontId="9" fillId="0" borderId="8" xfId="3" applyFont="1" applyFill="1" applyBorder="1" applyAlignment="1">
      <alignment horizontal="left" vertical="center" wrapText="1"/>
    </xf>
    <xf numFmtId="0" fontId="24" fillId="0" borderId="8" xfId="3" applyFont="1" applyFill="1" applyBorder="1" applyAlignment="1">
      <alignment horizontal="left" vertical="center" wrapText="1"/>
    </xf>
    <xf numFmtId="1" fontId="11" fillId="0" borderId="8" xfId="3" applyNumberFormat="1" applyFont="1" applyFill="1" applyBorder="1" applyAlignment="1">
      <alignment horizontal="center" vertical="center"/>
    </xf>
    <xf numFmtId="0" fontId="8" fillId="0" borderId="1" xfId="3" applyFont="1" applyFill="1" applyBorder="1" applyAlignment="1" applyProtection="1">
      <alignment horizontal="left" vertical="center" wrapText="1"/>
    </xf>
    <xf numFmtId="0" fontId="4" fillId="0" borderId="11" xfId="8" applyFont="1" applyFill="1" applyBorder="1" applyAlignment="1" applyProtection="1">
      <alignment vertical="center"/>
    </xf>
    <xf numFmtId="0" fontId="4" fillId="0" borderId="9" xfId="8" applyFont="1" applyFill="1" applyBorder="1" applyAlignment="1">
      <alignment horizontal="left" vertical="center" wrapText="1"/>
    </xf>
    <xf numFmtId="0" fontId="4" fillId="0" borderId="1" xfId="8" applyFont="1" applyFill="1" applyBorder="1" applyAlignment="1" applyProtection="1">
      <alignment vertical="center" wrapText="1"/>
    </xf>
    <xf numFmtId="1" fontId="4" fillId="0" borderId="1" xfId="8" applyNumberFormat="1" applyFont="1" applyFill="1" applyBorder="1" applyAlignment="1">
      <alignment horizontal="center" vertical="center" wrapText="1"/>
    </xf>
    <xf numFmtId="0" fontId="4" fillId="0" borderId="9" xfId="8" applyFont="1" applyFill="1" applyBorder="1" applyAlignment="1" applyProtection="1">
      <alignment vertical="center"/>
    </xf>
    <xf numFmtId="1" fontId="4" fillId="0" borderId="1" xfId="8" applyNumberFormat="1" applyFont="1" applyFill="1" applyBorder="1" applyAlignment="1" applyProtection="1">
      <alignment horizontal="center" vertical="center" wrapText="1"/>
      <protection locked="0"/>
    </xf>
    <xf numFmtId="0" fontId="4" fillId="0" borderId="1" xfId="8" applyFont="1" applyFill="1" applyBorder="1" applyAlignment="1" applyProtection="1">
      <alignment vertical="center"/>
    </xf>
    <xf numFmtId="0" fontId="4" fillId="0" borderId="1" xfId="8" applyFont="1" applyFill="1" applyBorder="1" applyAlignment="1">
      <alignment horizontal="left" vertical="center" wrapText="1"/>
    </xf>
    <xf numFmtId="1" fontId="10" fillId="0" borderId="1" xfId="8" applyNumberFormat="1" applyFont="1" applyFill="1" applyBorder="1" applyAlignment="1">
      <alignment horizontal="center" vertical="center" wrapText="1"/>
    </xf>
    <xf numFmtId="0" fontId="22" fillId="3" borderId="0" xfId="2" applyFont="1" applyFill="1" applyAlignment="1" applyProtection="1">
      <alignment horizontal="left" vertical="center"/>
    </xf>
    <xf numFmtId="0" fontId="11" fillId="0" borderId="1" xfId="3" applyFont="1" applyFill="1" applyBorder="1" applyAlignment="1">
      <alignment vertical="center" wrapText="1"/>
    </xf>
    <xf numFmtId="0" fontId="4" fillId="0" borderId="1" xfId="3" applyFont="1" applyFill="1" applyBorder="1" applyAlignment="1" applyProtection="1">
      <alignment vertical="center" wrapText="1"/>
    </xf>
    <xf numFmtId="44" fontId="11" fillId="0" borderId="1" xfId="6" applyFont="1" applyFill="1" applyBorder="1" applyAlignment="1">
      <alignment horizontal="center" vertical="center" wrapText="1"/>
    </xf>
    <xf numFmtId="1" fontId="4" fillId="3" borderId="1" xfId="2" applyNumberFormat="1" applyFont="1" applyFill="1" applyBorder="1" applyAlignment="1">
      <alignment horizontal="center" vertical="center"/>
    </xf>
    <xf numFmtId="0" fontId="4" fillId="3" borderId="1" xfId="2" applyFont="1" applyFill="1" applyBorder="1" applyAlignment="1">
      <alignment horizontal="left" vertical="center"/>
    </xf>
    <xf numFmtId="0" fontId="11" fillId="3" borderId="1" xfId="2" applyFont="1" applyFill="1" applyBorder="1" applyAlignment="1">
      <alignment vertical="center"/>
    </xf>
    <xf numFmtId="0" fontId="11" fillId="3" borderId="1" xfId="2" applyFont="1" applyFill="1" applyBorder="1" applyAlignment="1">
      <alignment horizontal="center" vertical="center"/>
    </xf>
    <xf numFmtId="44" fontId="11" fillId="3" borderId="1" xfId="5" applyFont="1" applyFill="1" applyBorder="1" applyAlignment="1">
      <alignment horizontal="center" vertical="center"/>
    </xf>
    <xf numFmtId="1" fontId="9" fillId="3" borderId="1" xfId="2" applyNumberFormat="1" applyFont="1" applyFill="1" applyBorder="1" applyAlignment="1">
      <alignment horizontal="center" vertical="center"/>
    </xf>
    <xf numFmtId="1" fontId="9" fillId="0" borderId="1" xfId="2" applyNumberFormat="1" applyFont="1" applyFill="1" applyBorder="1" applyAlignment="1" applyProtection="1">
      <alignment horizontal="center" vertical="center"/>
      <protection locked="0"/>
    </xf>
    <xf numFmtId="0" fontId="4" fillId="0" borderId="1" xfId="2" applyFont="1" applyFill="1" applyBorder="1" applyAlignment="1">
      <alignment horizontal="center" vertical="center"/>
    </xf>
    <xf numFmtId="1" fontId="9" fillId="3" borderId="1" xfId="2" applyNumberFormat="1" applyFont="1" applyFill="1" applyBorder="1" applyAlignment="1" applyProtection="1">
      <alignment horizontal="center" vertical="center"/>
      <protection locked="0"/>
    </xf>
    <xf numFmtId="0" fontId="13" fillId="0" borderId="1" xfId="2" applyFont="1" applyFill="1" applyBorder="1" applyAlignment="1">
      <alignment vertical="center" wrapText="1"/>
    </xf>
    <xf numFmtId="44" fontId="4" fillId="0" borderId="12" xfId="4" applyFont="1" applyBorder="1" applyAlignment="1">
      <alignment horizontal="center" vertical="center"/>
    </xf>
    <xf numFmtId="0" fontId="4" fillId="0" borderId="11" xfId="2" applyFont="1" applyFill="1" applyBorder="1" applyAlignment="1" applyProtection="1">
      <alignment vertical="center"/>
    </xf>
    <xf numFmtId="1" fontId="4" fillId="3" borderId="1" xfId="2" applyNumberFormat="1" applyFont="1" applyFill="1" applyBorder="1" applyAlignment="1" applyProtection="1">
      <alignment horizontal="center" vertical="center" wrapText="1"/>
      <protection locked="0"/>
    </xf>
    <xf numFmtId="1" fontId="9" fillId="3" borderId="1" xfId="2" applyNumberFormat="1" applyFont="1" applyFill="1" applyBorder="1" applyAlignment="1" applyProtection="1">
      <alignment horizontal="center" vertical="center" wrapText="1"/>
      <protection locked="0"/>
    </xf>
    <xf numFmtId="0" fontId="10" fillId="0" borderId="9" xfId="2" applyFont="1" applyFill="1" applyBorder="1" applyAlignment="1">
      <alignment vertical="center"/>
    </xf>
    <xf numFmtId="0" fontId="8" fillId="3" borderId="1" xfId="2" applyFont="1" applyFill="1" applyBorder="1" applyAlignment="1" applyProtection="1">
      <alignment vertical="center"/>
    </xf>
    <xf numFmtId="0" fontId="11" fillId="0" borderId="8" xfId="3" applyFont="1" applyFill="1" applyBorder="1" applyAlignment="1">
      <alignment horizontal="center" vertical="center"/>
    </xf>
    <xf numFmtId="0" fontId="4" fillId="0" borderId="1" xfId="10" applyFont="1" applyFill="1" applyBorder="1" applyAlignment="1" applyProtection="1">
      <alignment horizontal="left" vertical="center"/>
    </xf>
    <xf numFmtId="0" fontId="4" fillId="0" borderId="1" xfId="10" applyFont="1" applyFill="1" applyBorder="1" applyAlignment="1">
      <alignment horizontal="left" vertical="center"/>
    </xf>
    <xf numFmtId="0" fontId="8" fillId="0" borderId="1" xfId="10" applyFont="1" applyFill="1" applyBorder="1" applyAlignment="1" applyProtection="1">
      <alignment horizontal="center" vertical="center" wrapText="1"/>
    </xf>
    <xf numFmtId="0" fontId="9" fillId="0" borderId="1" xfId="10" applyFont="1" applyFill="1" applyBorder="1" applyAlignment="1">
      <alignment horizontal="center" vertical="center" wrapText="1"/>
    </xf>
    <xf numFmtId="0" fontId="4" fillId="0" borderId="1" xfId="10" applyFont="1" applyFill="1" applyBorder="1" applyAlignment="1">
      <alignment horizontal="left" vertical="center" wrapText="1"/>
    </xf>
    <xf numFmtId="0" fontId="4" fillId="3" borderId="1" xfId="2" applyFont="1" applyFill="1" applyBorder="1" applyAlignment="1">
      <alignment horizontal="left" vertical="center" wrapText="1"/>
    </xf>
    <xf numFmtId="0" fontId="4" fillId="0" borderId="9" xfId="2" applyFont="1" applyFill="1" applyBorder="1" applyAlignment="1">
      <alignment horizontal="left" vertical="center" wrapText="1"/>
    </xf>
    <xf numFmtId="0" fontId="4" fillId="0" borderId="9" xfId="2" applyFont="1" applyFill="1" applyBorder="1" applyAlignment="1" applyProtection="1">
      <alignment vertical="center" wrapText="1"/>
    </xf>
    <xf numFmtId="0" fontId="4" fillId="3" borderId="9" xfId="2" applyFont="1" applyFill="1" applyBorder="1" applyAlignment="1" applyProtection="1">
      <alignment vertical="center"/>
    </xf>
    <xf numFmtId="0" fontId="4" fillId="3" borderId="9" xfId="2" applyFont="1" applyFill="1" applyBorder="1" applyAlignment="1">
      <alignment horizontal="left" vertical="center" wrapText="1"/>
    </xf>
    <xf numFmtId="0" fontId="9" fillId="3" borderId="9" xfId="2" applyFont="1" applyFill="1" applyBorder="1" applyAlignment="1" applyProtection="1">
      <alignment horizontal="center" vertical="center" wrapText="1"/>
    </xf>
    <xf numFmtId="0" fontId="9" fillId="3" borderId="1" xfId="8" applyFont="1" applyFill="1" applyBorder="1" applyAlignment="1" applyProtection="1">
      <alignment horizontal="center" vertical="center" wrapText="1"/>
    </xf>
    <xf numFmtId="0" fontId="8" fillId="0" borderId="9" xfId="8" applyFont="1" applyFill="1" applyBorder="1" applyAlignment="1" applyProtection="1">
      <alignment horizontal="center" vertical="center" wrapText="1"/>
    </xf>
    <xf numFmtId="0" fontId="4" fillId="0" borderId="9" xfId="8" applyFont="1" applyFill="1" applyBorder="1" applyAlignment="1" applyProtection="1">
      <alignment vertical="center" wrapText="1"/>
    </xf>
    <xf numFmtId="0" fontId="11" fillId="0" borderId="1" xfId="3" applyFont="1" applyFill="1" applyBorder="1" applyAlignment="1">
      <alignment vertical="center"/>
    </xf>
    <xf numFmtId="0" fontId="11"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1" fillId="0" borderId="1" xfId="3" applyFont="1" applyFill="1" applyBorder="1" applyAlignment="1">
      <alignment horizontal="left" vertical="center" wrapText="1"/>
    </xf>
    <xf numFmtId="1" fontId="4" fillId="0" borderId="1" xfId="2" applyNumberFormat="1" applyFont="1" applyFill="1" applyBorder="1" applyAlignment="1">
      <alignment horizontal="center" vertical="center"/>
    </xf>
    <xf numFmtId="0" fontId="8" fillId="0" borderId="1" xfId="8" applyFont="1" applyFill="1" applyBorder="1" applyAlignment="1" applyProtection="1">
      <alignment horizontal="center" vertical="center" wrapText="1"/>
    </xf>
    <xf numFmtId="1" fontId="4" fillId="0" borderId="1" xfId="8" applyNumberFormat="1" applyFont="1" applyFill="1" applyBorder="1" applyAlignment="1" applyProtection="1">
      <alignment horizontal="center" vertical="center" wrapText="1"/>
    </xf>
    <xf numFmtId="0" fontId="13" fillId="0" borderId="1" xfId="2" applyFont="1" applyFill="1" applyBorder="1" applyAlignment="1" applyProtection="1">
      <alignment horizontal="center" vertical="center" wrapText="1"/>
    </xf>
    <xf numFmtId="0" fontId="9" fillId="0" borderId="1" xfId="9" applyFont="1" applyFill="1" applyBorder="1" applyAlignment="1" applyProtection="1">
      <alignment horizontal="center" vertical="center" wrapText="1"/>
    </xf>
    <xf numFmtId="0" fontId="4" fillId="0" borderId="1" xfId="8" applyFont="1" applyFill="1" applyBorder="1" applyAlignment="1" applyProtection="1">
      <alignment horizontal="center" vertical="center" wrapText="1"/>
    </xf>
    <xf numFmtId="0" fontId="4" fillId="3" borderId="8" xfId="2" applyFont="1" applyFill="1" applyBorder="1" applyAlignment="1">
      <alignment horizontal="left" vertical="center" wrapText="1"/>
    </xf>
    <xf numFmtId="0" fontId="9" fillId="0" borderId="8" xfId="3" applyFont="1" applyBorder="1" applyAlignment="1">
      <alignment horizontal="center" vertical="center" wrapText="1"/>
    </xf>
    <xf numFmtId="0" fontId="4" fillId="3" borderId="9" xfId="2" applyFont="1" applyFill="1" applyBorder="1" applyAlignment="1">
      <alignment vertical="center" wrapText="1"/>
    </xf>
    <xf numFmtId="1" fontId="10" fillId="3" borderId="1" xfId="2" applyNumberFormat="1" applyFont="1" applyFill="1" applyBorder="1" applyAlignment="1" applyProtection="1">
      <alignment horizontal="center" vertical="center" wrapText="1"/>
      <protection locked="0"/>
    </xf>
    <xf numFmtId="0" fontId="4" fillId="3" borderId="1" xfId="2" applyFont="1" applyFill="1" applyBorder="1" applyAlignment="1">
      <alignment wrapText="1"/>
    </xf>
    <xf numFmtId="1" fontId="4" fillId="3" borderId="1" xfId="2" quotePrefix="1" applyNumberFormat="1" applyFont="1" applyFill="1" applyBorder="1" applyAlignment="1" applyProtection="1">
      <alignment horizontal="center" vertical="center" wrapText="1"/>
      <protection locked="0"/>
    </xf>
    <xf numFmtId="44" fontId="4" fillId="0" borderId="1" xfId="5" applyFont="1" applyBorder="1" applyAlignment="1">
      <alignment horizontal="center" vertical="center"/>
    </xf>
    <xf numFmtId="1" fontId="10" fillId="7" borderId="1" xfId="2" quotePrefix="1" applyNumberFormat="1" applyFont="1" applyFill="1" applyBorder="1" applyAlignment="1">
      <alignment horizontal="center" vertical="center"/>
    </xf>
    <xf numFmtId="0" fontId="10" fillId="0" borderId="0" xfId="2" applyFont="1" applyFill="1" applyAlignment="1" applyProtection="1">
      <alignment horizontal="left" vertical="center"/>
    </xf>
    <xf numFmtId="0" fontId="4" fillId="3" borderId="1" xfId="9" applyFont="1" applyFill="1" applyBorder="1" applyAlignment="1" applyProtection="1">
      <alignment vertical="center"/>
    </xf>
    <xf numFmtId="0" fontId="10" fillId="3" borderId="1" xfId="9" applyFont="1" applyFill="1" applyBorder="1" applyAlignment="1">
      <alignment vertical="center"/>
    </xf>
    <xf numFmtId="0" fontId="8" fillId="3" borderId="1" xfId="9" applyFont="1" applyFill="1" applyBorder="1" applyAlignment="1" applyProtection="1">
      <alignment horizontal="center" vertical="center" wrapText="1"/>
    </xf>
    <xf numFmtId="0" fontId="9" fillId="3" borderId="1" xfId="9" applyFont="1" applyFill="1" applyBorder="1" applyAlignment="1" applyProtection="1">
      <alignment horizontal="center" vertical="center" wrapText="1"/>
    </xf>
    <xf numFmtId="0" fontId="4" fillId="3" borderId="1" xfId="9" applyFont="1" applyFill="1" applyBorder="1" applyAlignment="1" applyProtection="1">
      <alignment vertical="center" wrapText="1"/>
    </xf>
    <xf numFmtId="1" fontId="11" fillId="7" borderId="1" xfId="9" applyNumberFormat="1" applyFont="1" applyFill="1" applyBorder="1" applyAlignment="1">
      <alignment horizontal="center" vertical="center" wrapText="1"/>
    </xf>
    <xf numFmtId="0" fontId="4" fillId="0" borderId="1" xfId="9" applyFont="1" applyFill="1" applyBorder="1" applyAlignment="1">
      <alignment horizontal="center" vertical="center"/>
    </xf>
    <xf numFmtId="0" fontId="9" fillId="0" borderId="1" xfId="9" applyFont="1" applyFill="1" applyBorder="1" applyAlignment="1">
      <alignment horizontal="center" vertical="center" wrapText="1"/>
    </xf>
    <xf numFmtId="0" fontId="4" fillId="0" borderId="1" xfId="9" applyFont="1" applyFill="1" applyBorder="1" applyAlignment="1">
      <alignment vertical="center" wrapText="1"/>
    </xf>
    <xf numFmtId="44" fontId="4" fillId="0" borderId="1" xfId="5" applyFont="1" applyFill="1" applyBorder="1" applyAlignment="1">
      <alignment vertical="center"/>
    </xf>
    <xf numFmtId="1" fontId="4" fillId="0" borderId="1" xfId="9" applyNumberFormat="1" applyFont="1" applyFill="1" applyBorder="1" applyAlignment="1">
      <alignment horizontal="center" vertical="center"/>
    </xf>
    <xf numFmtId="0" fontId="10" fillId="0" borderId="1" xfId="8" applyFont="1" applyFill="1" applyBorder="1" applyAlignment="1">
      <alignment vertical="center"/>
    </xf>
    <xf numFmtId="0" fontId="10" fillId="3" borderId="0" xfId="2" applyFont="1" applyFill="1" applyAlignment="1" applyProtection="1">
      <alignment horizontal="left" vertical="center"/>
    </xf>
    <xf numFmtId="1" fontId="10" fillId="0" borderId="1" xfId="2" applyNumberFormat="1" applyFont="1" applyFill="1" applyBorder="1" applyAlignment="1" applyProtection="1">
      <alignment horizontal="center" vertical="center" wrapText="1"/>
      <protection locked="0"/>
    </xf>
    <xf numFmtId="0" fontId="4" fillId="0" borderId="0" xfId="2" applyFont="1" applyFill="1" applyBorder="1"/>
    <xf numFmtId="0" fontId="4" fillId="3" borderId="0" xfId="2" applyFont="1" applyFill="1" applyBorder="1"/>
    <xf numFmtId="0" fontId="4" fillId="0" borderId="1" xfId="10" applyFont="1" applyFill="1" applyBorder="1" applyAlignment="1">
      <alignment horizontal="center" vertical="center" wrapText="1"/>
    </xf>
    <xf numFmtId="0" fontId="11" fillId="0" borderId="10" xfId="3" applyFont="1" applyFill="1" applyBorder="1" applyAlignment="1">
      <alignment wrapText="1"/>
    </xf>
    <xf numFmtId="0" fontId="10" fillId="0" borderId="9" xfId="2" applyFont="1" applyBorder="1" applyAlignment="1">
      <alignment vertical="center"/>
    </xf>
    <xf numFmtId="0" fontId="4" fillId="0" borderId="9" xfId="2" applyFont="1" applyBorder="1" applyAlignment="1">
      <alignment vertical="center"/>
    </xf>
    <xf numFmtId="0" fontId="4" fillId="0" borderId="9" xfId="10" applyFont="1" applyBorder="1" applyAlignment="1">
      <alignment horizontal="center" vertical="center" wrapText="1"/>
    </xf>
    <xf numFmtId="0" fontId="9" fillId="0" borderId="9" xfId="8" applyFont="1" applyBorder="1" applyAlignment="1">
      <alignment horizontal="center" vertical="center" wrapText="1"/>
    </xf>
    <xf numFmtId="0" fontId="20" fillId="0" borderId="1" xfId="2" applyFont="1" applyBorder="1" applyAlignment="1">
      <alignment vertical="center" wrapText="1"/>
    </xf>
    <xf numFmtId="1" fontId="4" fillId="0" borderId="1" xfId="3" applyNumberFormat="1" applyFont="1" applyBorder="1" applyAlignment="1">
      <alignment horizontal="center" vertical="center"/>
    </xf>
    <xf numFmtId="0" fontId="10" fillId="0" borderId="1" xfId="2" applyFont="1" applyBorder="1" applyAlignment="1">
      <alignment vertical="center"/>
    </xf>
    <xf numFmtId="0" fontId="4" fillId="0" borderId="1" xfId="2" applyFont="1" applyBorder="1" applyAlignment="1">
      <alignment vertical="center"/>
    </xf>
    <xf numFmtId="0" fontId="4" fillId="0" borderId="1" xfId="10" applyFont="1" applyBorder="1" applyAlignment="1">
      <alignment horizontal="center" vertical="center" wrapText="1"/>
    </xf>
    <xf numFmtId="0" fontId="9" fillId="0" borderId="1" xfId="8" applyFont="1" applyBorder="1" applyAlignment="1">
      <alignment horizontal="center" vertical="center" wrapText="1"/>
    </xf>
    <xf numFmtId="0" fontId="10" fillId="0" borderId="1" xfId="2" applyFont="1" applyFill="1" applyBorder="1" applyAlignment="1">
      <alignment vertical="center" wrapText="1"/>
    </xf>
    <xf numFmtId="0" fontId="8" fillId="0" borderId="1" xfId="2" applyFont="1" applyFill="1" applyBorder="1" applyAlignment="1">
      <alignment horizontal="center" vertical="center" wrapText="1"/>
    </xf>
    <xf numFmtId="0" fontId="20" fillId="0" borderId="8" xfId="3" applyFont="1" applyFill="1" applyBorder="1" applyAlignment="1">
      <alignment horizontal="center" vertical="center" wrapText="1"/>
    </xf>
    <xf numFmtId="1" fontId="10" fillId="3" borderId="1" xfId="2" applyNumberFormat="1" applyFont="1" applyFill="1" applyBorder="1" applyAlignment="1">
      <alignment horizontal="center" vertical="center"/>
    </xf>
    <xf numFmtId="0" fontId="10" fillId="0" borderId="1" xfId="2" applyFont="1" applyFill="1" applyBorder="1" applyAlignment="1">
      <alignment horizontal="left" vertical="center" wrapText="1"/>
    </xf>
    <xf numFmtId="0" fontId="11" fillId="0" borderId="1" xfId="2" applyFont="1" applyFill="1" applyBorder="1" applyAlignment="1">
      <alignment horizontal="left" vertical="center" wrapText="1" readingOrder="1"/>
    </xf>
    <xf numFmtId="0" fontId="4" fillId="0" borderId="1" xfId="9" applyFont="1" applyFill="1" applyBorder="1" applyAlignment="1" applyProtection="1">
      <alignment vertical="center"/>
    </xf>
    <xf numFmtId="0" fontId="8" fillId="0" borderId="1" xfId="9" applyFont="1" applyFill="1" applyBorder="1" applyAlignment="1" applyProtection="1">
      <alignment vertical="center" wrapText="1"/>
    </xf>
    <xf numFmtId="0" fontId="8" fillId="0" borderId="1" xfId="9" applyFont="1" applyFill="1" applyBorder="1" applyAlignment="1" applyProtection="1">
      <alignment horizontal="center" vertical="center" wrapText="1"/>
    </xf>
    <xf numFmtId="0" fontId="4" fillId="0" borderId="1" xfId="9" applyFont="1" applyFill="1" applyBorder="1" applyAlignment="1" applyProtection="1">
      <alignment vertical="center" wrapText="1"/>
    </xf>
    <xf numFmtId="44" fontId="4" fillId="0" borderId="1" xfId="11" applyFont="1" applyFill="1" applyBorder="1" applyAlignment="1">
      <alignment horizontal="center" vertical="center"/>
    </xf>
    <xf numFmtId="0" fontId="5" fillId="6" borderId="13" xfId="2" applyFont="1" applyFill="1" applyBorder="1" applyAlignment="1" applyProtection="1">
      <alignment horizontal="center" vertical="center" wrapText="1"/>
      <protection locked="0"/>
    </xf>
    <xf numFmtId="0" fontId="5" fillId="6" borderId="14" xfId="2" applyFont="1" applyFill="1" applyBorder="1" applyAlignment="1" applyProtection="1">
      <alignment horizontal="center" vertical="center" wrapText="1"/>
      <protection locked="0"/>
    </xf>
    <xf numFmtId="0" fontId="5" fillId="6" borderId="12" xfId="2" applyFont="1" applyFill="1" applyBorder="1" applyAlignment="1" applyProtection="1">
      <alignment horizontal="center" vertical="center" wrapText="1"/>
      <protection locked="0"/>
    </xf>
    <xf numFmtId="44" fontId="4" fillId="8" borderId="1" xfId="5" applyFont="1" applyFill="1" applyBorder="1" applyAlignment="1">
      <alignment horizontal="center" vertical="center"/>
    </xf>
    <xf numFmtId="44" fontId="8" fillId="0" borderId="8" xfId="4" applyFont="1" applyBorder="1" applyAlignment="1">
      <alignment horizontal="center" vertical="center"/>
    </xf>
    <xf numFmtId="1" fontId="4" fillId="3" borderId="1" xfId="2" applyNumberFormat="1" applyFont="1" applyFill="1" applyBorder="1" applyAlignment="1" applyProtection="1">
      <alignment horizontal="center" vertical="center"/>
      <protection locked="0"/>
    </xf>
    <xf numFmtId="0" fontId="11" fillId="0" borderId="1" xfId="9" applyFont="1" applyFill="1" applyBorder="1" applyAlignment="1">
      <alignment horizontal="left" vertical="center" wrapText="1" readingOrder="1"/>
    </xf>
    <xf numFmtId="0" fontId="10" fillId="0" borderId="15" xfId="2" applyFont="1" applyBorder="1" applyAlignment="1">
      <alignment horizontal="left" vertical="center"/>
    </xf>
    <xf numFmtId="0" fontId="10" fillId="0" borderId="8" xfId="2" applyFont="1" applyBorder="1" applyAlignment="1">
      <alignment horizontal="center" vertical="center" wrapText="1"/>
    </xf>
    <xf numFmtId="0" fontId="11" fillId="0" borderId="8" xfId="3" applyFont="1" applyBorder="1" applyAlignment="1">
      <alignment horizontal="left" vertical="center" wrapText="1"/>
    </xf>
    <xf numFmtId="1" fontId="11" fillId="0" borderId="8" xfId="3" applyNumberFormat="1" applyFont="1" applyBorder="1" applyAlignment="1">
      <alignment horizontal="center" vertical="center"/>
    </xf>
    <xf numFmtId="0" fontId="10" fillId="3" borderId="8" xfId="2" applyFont="1" applyFill="1" applyBorder="1" applyAlignment="1">
      <alignment horizontal="left" vertical="center" wrapText="1"/>
    </xf>
    <xf numFmtId="0" fontId="10" fillId="3" borderId="8" xfId="2" applyFont="1" applyFill="1" applyBorder="1" applyAlignment="1">
      <alignment horizontal="left" vertical="center"/>
    </xf>
    <xf numFmtId="0" fontId="10" fillId="3" borderId="8" xfId="2" applyFont="1" applyFill="1" applyBorder="1" applyAlignment="1">
      <alignment horizontal="center" vertical="center" wrapText="1"/>
    </xf>
    <xf numFmtId="1" fontId="4" fillId="0" borderId="1" xfId="2" applyNumberFormat="1" applyFont="1" applyFill="1" applyBorder="1" applyAlignment="1" applyProtection="1">
      <alignment horizontal="center" vertical="center"/>
      <protection locked="0"/>
    </xf>
    <xf numFmtId="0" fontId="4" fillId="0" borderId="1" xfId="2" applyFont="1" applyFill="1" applyBorder="1" applyAlignment="1">
      <alignment vertical="center" wrapText="1"/>
    </xf>
    <xf numFmtId="44" fontId="8" fillId="0" borderId="1" xfId="4" applyFont="1" applyFill="1" applyBorder="1" applyAlignment="1">
      <alignment horizontal="center" vertical="center" wrapText="1"/>
    </xf>
    <xf numFmtId="44" fontId="4" fillId="3" borderId="1" xfId="4" applyFont="1" applyFill="1" applyBorder="1" applyAlignment="1">
      <alignment horizontal="left" vertical="center"/>
    </xf>
    <xf numFmtId="0" fontId="4" fillId="0" borderId="1" xfId="2" applyFont="1" applyFill="1" applyBorder="1" applyAlignment="1" applyProtection="1">
      <alignment horizontal="left" vertical="center"/>
    </xf>
    <xf numFmtId="0" fontId="8" fillId="0" borderId="1" xfId="2" applyFont="1" applyFill="1" applyBorder="1" applyAlignment="1" applyProtection="1">
      <alignment horizontal="left" vertical="center" wrapText="1"/>
    </xf>
    <xf numFmtId="0" fontId="4" fillId="0" borderId="1" xfId="2" applyFont="1" applyFill="1" applyBorder="1" applyAlignment="1" applyProtection="1">
      <alignment horizontal="left" vertical="center" wrapText="1"/>
    </xf>
    <xf numFmtId="0" fontId="8" fillId="0" borderId="1" xfId="2" applyFont="1" applyFill="1" applyBorder="1" applyAlignment="1">
      <alignment vertical="center" wrapText="1"/>
    </xf>
    <xf numFmtId="44" fontId="8" fillId="0" borderId="1" xfId="4" applyFont="1" applyFill="1" applyBorder="1" applyAlignment="1">
      <alignment vertical="center" wrapText="1"/>
    </xf>
    <xf numFmtId="0" fontId="3" fillId="0" borderId="0" xfId="2" applyFill="1"/>
    <xf numFmtId="0" fontId="3" fillId="3" borderId="0" xfId="2" applyFill="1"/>
    <xf numFmtId="0" fontId="8" fillId="0" borderId="1" xfId="9" applyFont="1" applyFill="1" applyBorder="1" applyAlignment="1">
      <alignment horizontal="center" vertical="center" wrapText="1"/>
    </xf>
    <xf numFmtId="44" fontId="8" fillId="0" borderId="1" xfId="5" applyFont="1" applyFill="1" applyBorder="1" applyAlignment="1">
      <alignment horizontal="center" vertical="center" wrapText="1"/>
    </xf>
    <xf numFmtId="1" fontId="8" fillId="0" borderId="1" xfId="2" applyNumberFormat="1" applyFont="1" applyFill="1" applyBorder="1" applyAlignment="1">
      <alignment horizontal="center" vertical="center"/>
    </xf>
    <xf numFmtId="1" fontId="10" fillId="0" borderId="12" xfId="4" applyNumberFormat="1" applyFont="1" applyFill="1" applyBorder="1" applyAlignment="1" applyProtection="1">
      <alignment horizontal="center" vertical="center" wrapText="1"/>
    </xf>
    <xf numFmtId="0" fontId="8" fillId="3" borderId="1" xfId="9" applyFont="1" applyFill="1" applyBorder="1" applyAlignment="1" applyProtection="1">
      <alignment vertical="center" wrapText="1"/>
    </xf>
    <xf numFmtId="0" fontId="4" fillId="3" borderId="1" xfId="9" applyFont="1" applyFill="1" applyBorder="1" applyAlignment="1">
      <alignment vertical="center" wrapText="1"/>
    </xf>
    <xf numFmtId="1" fontId="4" fillId="3" borderId="1" xfId="9" applyNumberFormat="1" applyFont="1" applyFill="1" applyBorder="1" applyAlignment="1">
      <alignment horizontal="center" vertical="center"/>
    </xf>
    <xf numFmtId="1" fontId="4" fillId="3" borderId="16" xfId="2" applyNumberFormat="1" applyFont="1" applyFill="1" applyBorder="1" applyAlignment="1" applyProtection="1">
      <alignment horizontal="center" vertical="center"/>
      <protection locked="0"/>
    </xf>
    <xf numFmtId="44" fontId="11" fillId="3" borderId="1" xfId="4" applyFont="1" applyFill="1" applyBorder="1" applyAlignment="1">
      <alignment horizontal="right" vertical="center"/>
    </xf>
    <xf numFmtId="44" fontId="17" fillId="6" borderId="0" xfId="2" applyNumberFormat="1" applyFont="1" applyFill="1" applyBorder="1" applyAlignment="1" applyProtection="1">
      <alignment vertical="center"/>
    </xf>
    <xf numFmtId="0" fontId="5" fillId="6" borderId="17" xfId="2" applyFont="1" applyFill="1" applyBorder="1" applyAlignment="1" applyProtection="1">
      <alignment horizontal="center" vertical="center" wrapText="1"/>
      <protection locked="0"/>
    </xf>
    <xf numFmtId="0" fontId="5" fillId="6" borderId="16" xfId="2" applyFont="1" applyFill="1" applyBorder="1" applyAlignment="1" applyProtection="1">
      <alignment horizontal="center" vertical="center" wrapText="1"/>
      <protection locked="0"/>
    </xf>
    <xf numFmtId="0" fontId="8" fillId="0" borderId="1" xfId="2" applyFont="1" applyFill="1" applyBorder="1" applyAlignment="1">
      <alignment horizontal="left" vertical="center"/>
    </xf>
    <xf numFmtId="44" fontId="10" fillId="0" borderId="9" xfId="4" applyFont="1" applyFill="1" applyBorder="1" applyAlignment="1" applyProtection="1">
      <alignment horizontal="center" vertical="center" wrapText="1"/>
    </xf>
    <xf numFmtId="1" fontId="11" fillId="0" borderId="1" xfId="2" applyNumberFormat="1" applyFont="1" applyFill="1" applyBorder="1" applyAlignment="1">
      <alignment horizontal="center" vertical="center" wrapText="1"/>
    </xf>
    <xf numFmtId="0" fontId="15" fillId="6" borderId="18" xfId="2" applyFont="1" applyFill="1" applyBorder="1" applyAlignment="1" applyProtection="1">
      <alignment vertical="center"/>
      <protection locked="0"/>
    </xf>
    <xf numFmtId="0" fontId="5" fillId="6" borderId="19" xfId="2" applyFont="1" applyFill="1" applyBorder="1" applyAlignment="1" applyProtection="1">
      <alignment horizontal="center" vertical="center" wrapText="1"/>
      <protection locked="0"/>
    </xf>
    <xf numFmtId="0" fontId="12" fillId="0" borderId="8" xfId="3" applyFont="1" applyFill="1" applyBorder="1" applyAlignment="1">
      <alignment horizontal="center" vertical="center" wrapText="1"/>
    </xf>
    <xf numFmtId="0" fontId="11" fillId="0" borderId="1" xfId="3" applyFont="1" applyFill="1" applyBorder="1" applyAlignment="1">
      <alignment wrapText="1"/>
    </xf>
    <xf numFmtId="0" fontId="11" fillId="0" borderId="4" xfId="3" applyFont="1" applyFill="1" applyBorder="1" applyAlignment="1">
      <alignment wrapText="1"/>
    </xf>
    <xf numFmtId="0" fontId="11" fillId="9" borderId="1" xfId="3" applyFont="1" applyFill="1" applyBorder="1" applyAlignment="1">
      <alignment horizontal="left" vertical="center"/>
    </xf>
    <xf numFmtId="0" fontId="11" fillId="9" borderId="1" xfId="3" applyFont="1" applyFill="1" applyBorder="1" applyAlignment="1">
      <alignment horizontal="left" vertical="center" wrapText="1"/>
    </xf>
    <xf numFmtId="0" fontId="11" fillId="9" borderId="1" xfId="3" applyFont="1" applyFill="1" applyBorder="1" applyAlignment="1">
      <alignment horizontal="center" vertical="center" wrapText="1"/>
    </xf>
    <xf numFmtId="0" fontId="13" fillId="9" borderId="1" xfId="3" applyFont="1" applyFill="1" applyBorder="1" applyAlignment="1">
      <alignment horizontal="center" vertical="center" wrapText="1"/>
    </xf>
    <xf numFmtId="44" fontId="4" fillId="9" borderId="1" xfId="5" applyFont="1" applyFill="1" applyBorder="1" applyAlignment="1">
      <alignment horizontal="center" vertical="center"/>
    </xf>
    <xf numFmtId="44" fontId="10" fillId="9" borderId="9" xfId="4" applyFont="1" applyFill="1" applyBorder="1" applyAlignment="1" applyProtection="1">
      <alignment horizontal="center" vertical="center" wrapText="1"/>
    </xf>
    <xf numFmtId="164" fontId="11" fillId="9" borderId="1" xfId="3" applyNumberFormat="1" applyFont="1" applyFill="1" applyBorder="1" applyAlignment="1">
      <alignment horizontal="center" vertical="center"/>
    </xf>
    <xf numFmtId="0" fontId="11" fillId="0" borderId="1" xfId="3" applyFont="1" applyFill="1" applyBorder="1" applyAlignment="1">
      <alignment horizontal="left" vertical="center"/>
    </xf>
    <xf numFmtId="0" fontId="4" fillId="0" borderId="1" xfId="9" applyFont="1" applyBorder="1" applyAlignment="1">
      <alignment vertical="center"/>
    </xf>
    <xf numFmtId="0" fontId="4" fillId="0" borderId="1" xfId="9" applyFont="1" applyBorder="1" applyAlignment="1">
      <alignment horizontal="left" vertical="center"/>
    </xf>
    <xf numFmtId="0" fontId="4" fillId="0" borderId="1" xfId="9" applyFont="1" applyBorder="1" applyAlignment="1">
      <alignment horizontal="center" vertical="center"/>
    </xf>
    <xf numFmtId="0" fontId="13" fillId="0" borderId="1" xfId="8" applyFont="1" applyFill="1" applyBorder="1" applyAlignment="1">
      <alignment horizontal="center" vertical="center" wrapText="1"/>
    </xf>
    <xf numFmtId="0" fontId="4" fillId="0" borderId="1" xfId="9" applyFont="1" applyBorder="1" applyAlignment="1">
      <alignment vertical="center" wrapText="1"/>
    </xf>
    <xf numFmtId="0" fontId="13" fillId="0" borderId="1" xfId="8" applyFont="1" applyFill="1" applyBorder="1" applyAlignment="1" applyProtection="1">
      <alignment horizontal="center" vertical="center" wrapText="1"/>
    </xf>
    <xf numFmtId="0" fontId="11" fillId="5" borderId="4" xfId="3" applyFont="1" applyFill="1" applyBorder="1" applyAlignment="1">
      <alignment vertical="center"/>
    </xf>
    <xf numFmtId="0" fontId="4" fillId="0" borderId="8" xfId="9" applyFont="1" applyBorder="1" applyAlignment="1">
      <alignment horizontal="center" vertical="center"/>
    </xf>
    <xf numFmtId="0" fontId="11" fillId="5" borderId="1" xfId="3" applyFont="1" applyFill="1" applyBorder="1" applyAlignment="1">
      <alignment wrapText="1"/>
    </xf>
    <xf numFmtId="44" fontId="4" fillId="0" borderId="8" xfId="5" applyFont="1" applyBorder="1" applyAlignment="1">
      <alignment horizontal="center" vertical="center"/>
    </xf>
    <xf numFmtId="44" fontId="10" fillId="3" borderId="9" xfId="4" applyFont="1" applyFill="1" applyBorder="1" applyAlignment="1" applyProtection="1">
      <alignment horizontal="center" vertical="center" wrapText="1"/>
    </xf>
    <xf numFmtId="0" fontId="11" fillId="5" borderId="4" xfId="3" applyFont="1" applyFill="1" applyBorder="1" applyAlignment="1">
      <alignment wrapText="1"/>
    </xf>
    <xf numFmtId="0" fontId="10" fillId="3" borderId="1" xfId="2" applyFont="1" applyFill="1" applyBorder="1" applyAlignment="1">
      <alignment vertical="center" wrapText="1"/>
    </xf>
    <xf numFmtId="0" fontId="4" fillId="0" borderId="0" xfId="2" applyFont="1" applyFill="1"/>
    <xf numFmtId="0" fontId="13" fillId="0" borderId="1" xfId="2" applyFont="1" applyFill="1" applyBorder="1" applyAlignment="1">
      <alignment horizontal="center" vertical="center" wrapText="1"/>
    </xf>
    <xf numFmtId="1" fontId="4" fillId="0" borderId="1" xfId="2" applyNumberFormat="1" applyFont="1" applyFill="1" applyBorder="1" applyAlignment="1">
      <alignment horizontal="center" vertical="center" wrapText="1"/>
    </xf>
    <xf numFmtId="1" fontId="4" fillId="3" borderId="9" xfId="2" applyNumberFormat="1" applyFont="1" applyFill="1" applyBorder="1" applyAlignment="1" applyProtection="1">
      <alignment horizontal="center" vertical="center" wrapText="1"/>
      <protection locked="0"/>
    </xf>
    <xf numFmtId="1" fontId="4" fillId="3" borderId="9" xfId="2" applyNumberFormat="1" applyFont="1" applyFill="1" applyBorder="1" applyAlignment="1" applyProtection="1">
      <alignment horizontal="center" vertical="center"/>
      <protection locked="0"/>
    </xf>
    <xf numFmtId="0" fontId="12" fillId="9" borderId="1" xfId="3" applyFont="1" applyFill="1" applyBorder="1" applyAlignment="1">
      <alignment horizontal="center" vertical="center" wrapText="1"/>
    </xf>
    <xf numFmtId="164" fontId="4" fillId="9" borderId="1" xfId="2" applyNumberFormat="1" applyFont="1" applyFill="1" applyBorder="1" applyAlignment="1">
      <alignment horizontal="center" vertical="center"/>
    </xf>
    <xf numFmtId="0" fontId="4" fillId="3" borderId="0" xfId="2" applyFont="1" applyFill="1"/>
    <xf numFmtId="0" fontId="13" fillId="3" borderId="1" xfId="2" applyFont="1" applyFill="1" applyBorder="1" applyAlignment="1" applyProtection="1">
      <alignment horizontal="center" vertical="center" wrapText="1"/>
    </xf>
    <xf numFmtId="0" fontId="13" fillId="3" borderId="1" xfId="2" applyFont="1" applyFill="1" applyBorder="1" applyAlignment="1">
      <alignment horizontal="center" vertical="center" wrapText="1"/>
    </xf>
    <xf numFmtId="0" fontId="17" fillId="3" borderId="1" xfId="2" applyFont="1" applyFill="1" applyBorder="1" applyAlignment="1">
      <alignment horizontal="center" vertical="center" wrapText="1"/>
    </xf>
    <xf numFmtId="0" fontId="11" fillId="0" borderId="8" xfId="3" applyFont="1" applyBorder="1" applyAlignment="1">
      <alignment horizontal="center" vertical="center" wrapText="1"/>
    </xf>
    <xf numFmtId="0" fontId="9" fillId="0" borderId="8" xfId="3" applyFont="1" applyBorder="1" applyAlignment="1">
      <alignment horizontal="left" vertical="center" wrapText="1"/>
    </xf>
    <xf numFmtId="44" fontId="11" fillId="3" borderId="1" xfId="4" applyFont="1" applyFill="1" applyBorder="1" applyAlignment="1">
      <alignment horizontal="center" vertical="center" wrapText="1"/>
    </xf>
    <xf numFmtId="44" fontId="10" fillId="0" borderId="1" xfId="4" applyFont="1" applyFill="1" applyBorder="1" applyAlignment="1">
      <alignment horizontal="center" vertical="center"/>
    </xf>
    <xf numFmtId="1" fontId="10" fillId="0" borderId="1" xfId="2" applyNumberFormat="1" applyFont="1" applyFill="1" applyBorder="1" applyAlignment="1" applyProtection="1">
      <alignment horizontal="center" vertical="center"/>
      <protection locked="0"/>
    </xf>
    <xf numFmtId="0" fontId="9" fillId="0" borderId="8" xfId="2" applyFont="1" applyFill="1" applyBorder="1" applyAlignment="1">
      <alignment horizontal="center" vertical="center" wrapText="1"/>
    </xf>
    <xf numFmtId="0" fontId="9" fillId="0" borderId="0" xfId="2" applyFont="1" applyFill="1"/>
    <xf numFmtId="0" fontId="9" fillId="3" borderId="1" xfId="2" applyFont="1" applyFill="1" applyBorder="1" applyAlignment="1">
      <alignment horizontal="center" vertical="center"/>
    </xf>
    <xf numFmtId="16" fontId="4" fillId="3" borderId="1" xfId="2" applyNumberFormat="1" applyFont="1" applyFill="1" applyBorder="1" applyAlignment="1" applyProtection="1">
      <alignment horizontal="center" vertical="center"/>
    </xf>
    <xf numFmtId="44" fontId="4" fillId="3" borderId="1" xfId="4" applyFont="1" applyFill="1" applyBorder="1" applyAlignment="1" applyProtection="1">
      <alignment vertical="center"/>
    </xf>
    <xf numFmtId="0" fontId="10" fillId="0" borderId="1" xfId="2" applyFont="1" applyFill="1" applyBorder="1" applyAlignment="1">
      <alignment horizontal="left" vertical="center"/>
    </xf>
    <xf numFmtId="44" fontId="10" fillId="0" borderId="1" xfId="4" applyFont="1" applyFill="1" applyBorder="1" applyAlignment="1">
      <alignment horizontal="center" vertical="center" wrapText="1"/>
    </xf>
    <xf numFmtId="0" fontId="4" fillId="0" borderId="4" xfId="2" applyFont="1" applyFill="1" applyBorder="1" applyAlignment="1">
      <alignment horizontal="left" vertical="center"/>
    </xf>
    <xf numFmtId="1" fontId="4" fillId="0" borderId="1" xfId="2" applyNumberFormat="1" applyFont="1" applyBorder="1" applyAlignment="1">
      <alignment horizontal="center" vertical="center" wrapText="1"/>
    </xf>
    <xf numFmtId="0" fontId="11" fillId="3" borderId="1" xfId="8" applyFont="1" applyFill="1" applyBorder="1" applyAlignment="1">
      <alignment horizontal="center" vertical="center" wrapText="1"/>
    </xf>
    <xf numFmtId="0" fontId="9" fillId="3" borderId="1" xfId="8" applyFont="1" applyFill="1" applyBorder="1" applyAlignment="1">
      <alignment horizontal="center" vertical="center" wrapText="1"/>
    </xf>
    <xf numFmtId="0" fontId="11" fillId="3" borderId="1" xfId="8" applyFont="1" applyFill="1" applyBorder="1" applyAlignment="1">
      <alignment horizontal="left" vertical="center" wrapText="1"/>
    </xf>
    <xf numFmtId="1" fontId="10" fillId="7" borderId="1" xfId="2" applyNumberFormat="1" applyFont="1" applyFill="1" applyBorder="1" applyAlignment="1">
      <alignment horizontal="center" vertical="center" wrapText="1"/>
    </xf>
    <xf numFmtId="0" fontId="4" fillId="3" borderId="1" xfId="8" applyFont="1" applyFill="1" applyBorder="1" applyAlignment="1" applyProtection="1">
      <alignment vertical="center" wrapText="1"/>
    </xf>
    <xf numFmtId="0" fontId="10" fillId="3" borderId="1" xfId="8" applyFont="1" applyFill="1" applyBorder="1" applyAlignment="1" applyProtection="1">
      <alignment vertical="center" wrapText="1"/>
    </xf>
    <xf numFmtId="0" fontId="10" fillId="0" borderId="1" xfId="2" applyFont="1" applyFill="1" applyBorder="1" applyAlignment="1" applyProtection="1">
      <alignment vertical="center" wrapText="1"/>
    </xf>
    <xf numFmtId="1" fontId="4" fillId="0" borderId="1" xfId="2" applyNumberFormat="1" applyFont="1" applyBorder="1" applyAlignment="1" applyProtection="1">
      <alignment horizontal="center" vertical="center"/>
      <protection locked="0"/>
    </xf>
    <xf numFmtId="0" fontId="4" fillId="0" borderId="1" xfId="9" applyFont="1" applyFill="1" applyBorder="1" applyAlignment="1">
      <alignment horizontal="center" vertical="center" wrapText="1"/>
    </xf>
    <xf numFmtId="0" fontId="9" fillId="0" borderId="1" xfId="9" applyFont="1" applyFill="1" applyBorder="1" applyAlignment="1">
      <alignment horizontal="center" vertical="center"/>
    </xf>
    <xf numFmtId="0" fontId="4" fillId="0" borderId="8" xfId="9" applyFont="1" applyFill="1" applyBorder="1" applyAlignment="1">
      <alignment horizontal="left" vertical="center" wrapText="1"/>
    </xf>
    <xf numFmtId="0" fontId="10" fillId="0" borderId="8" xfId="2" applyFont="1" applyFill="1" applyBorder="1" applyAlignment="1">
      <alignment horizontal="left" vertical="center"/>
    </xf>
    <xf numFmtId="0" fontId="10" fillId="0" borderId="8" xfId="2" applyFont="1" applyFill="1" applyBorder="1" applyAlignment="1">
      <alignment horizontal="center" vertical="center" wrapText="1"/>
    </xf>
    <xf numFmtId="0" fontId="9" fillId="0" borderId="8" xfId="3" applyFont="1" applyFill="1" applyBorder="1" applyAlignment="1">
      <alignment horizontal="center" vertical="center"/>
    </xf>
    <xf numFmtId="0" fontId="4" fillId="0" borderId="1" xfId="8" applyFont="1" applyFill="1" applyBorder="1" applyAlignment="1">
      <alignment vertical="center"/>
    </xf>
    <xf numFmtId="0" fontId="10" fillId="0" borderId="1" xfId="8" applyFont="1" applyFill="1" applyBorder="1" applyAlignment="1" applyProtection="1">
      <alignment horizontal="center" vertical="center" wrapText="1"/>
    </xf>
    <xf numFmtId="1" fontId="4" fillId="0" borderId="1" xfId="8" applyNumberFormat="1" applyFont="1" applyFill="1" applyBorder="1" applyAlignment="1">
      <alignment horizontal="center" vertical="center"/>
    </xf>
    <xf numFmtId="0" fontId="8" fillId="0" borderId="1" xfId="8" applyFont="1" applyFill="1" applyBorder="1" applyAlignment="1" applyProtection="1">
      <alignment vertical="center" wrapText="1"/>
    </xf>
    <xf numFmtId="0" fontId="4" fillId="0" borderId="1" xfId="8" applyFont="1" applyFill="1" applyBorder="1" applyAlignment="1">
      <alignment vertical="center" wrapText="1"/>
    </xf>
    <xf numFmtId="1" fontId="4" fillId="0" borderId="1" xfId="8" applyNumberFormat="1" applyFont="1" applyFill="1" applyBorder="1" applyAlignment="1" applyProtection="1">
      <alignment horizontal="center" vertical="center"/>
      <protection locked="0"/>
    </xf>
    <xf numFmtId="0" fontId="4" fillId="0" borderId="8" xfId="3" applyFont="1" applyBorder="1" applyAlignment="1">
      <alignment horizontal="center" vertical="center"/>
    </xf>
    <xf numFmtId="1" fontId="4" fillId="0" borderId="8" xfId="2" applyNumberFormat="1" applyFont="1" applyBorder="1" applyAlignment="1" applyProtection="1">
      <alignment horizontal="center" vertical="center"/>
      <protection locked="0"/>
    </xf>
    <xf numFmtId="0" fontId="4" fillId="0" borderId="1" xfId="10" applyFont="1" applyFill="1" applyBorder="1" applyAlignment="1" applyProtection="1">
      <alignment vertical="center"/>
    </xf>
    <xf numFmtId="0" fontId="8" fillId="0" borderId="1" xfId="10" applyFont="1" applyFill="1" applyBorder="1" applyAlignment="1" applyProtection="1">
      <alignment horizontal="left" vertical="center" wrapText="1"/>
    </xf>
    <xf numFmtId="0" fontId="4" fillId="0" borderId="1" xfId="10" applyFont="1" applyFill="1" applyBorder="1" applyAlignment="1">
      <alignment vertical="center" wrapText="1"/>
    </xf>
    <xf numFmtId="1" fontId="8" fillId="0" borderId="1" xfId="10" applyNumberFormat="1" applyFont="1" applyFill="1" applyBorder="1" applyAlignment="1">
      <alignment horizontal="center" vertical="center" wrapText="1"/>
    </xf>
    <xf numFmtId="0" fontId="4" fillId="0" borderId="8" xfId="3" applyFont="1" applyFill="1" applyBorder="1" applyAlignment="1">
      <alignment horizontal="left" vertical="center"/>
    </xf>
    <xf numFmtId="0" fontId="4" fillId="0" borderId="8" xfId="9" applyFont="1" applyFill="1" applyBorder="1" applyAlignment="1">
      <alignment horizontal="center" vertical="center"/>
    </xf>
    <xf numFmtId="0" fontId="9" fillId="0" borderId="8" xfId="3" applyFont="1" applyFill="1" applyBorder="1" applyAlignment="1">
      <alignment horizontal="center" vertical="center" wrapText="1"/>
    </xf>
    <xf numFmtId="0" fontId="4" fillId="0" borderId="8" xfId="3" applyFont="1" applyFill="1" applyBorder="1" applyAlignment="1">
      <alignment horizontal="left" vertical="center" wrapText="1"/>
    </xf>
    <xf numFmtId="44" fontId="4" fillId="0" borderId="8" xfId="6" applyFont="1" applyFill="1" applyBorder="1" applyAlignment="1">
      <alignment horizontal="center" vertical="center"/>
    </xf>
    <xf numFmtId="49" fontId="11" fillId="0" borderId="8" xfId="3" applyNumberFormat="1" applyFont="1" applyFill="1" applyBorder="1" applyAlignment="1">
      <alignment horizontal="center" vertical="center"/>
    </xf>
    <xf numFmtId="49" fontId="11" fillId="0" borderId="20" xfId="3" applyNumberFormat="1" applyFont="1" applyFill="1" applyBorder="1" applyAlignment="1">
      <alignment horizontal="center" vertical="center"/>
    </xf>
    <xf numFmtId="0" fontId="4" fillId="0" borderId="8" xfId="3" applyFont="1" applyFill="1" applyBorder="1" applyAlignment="1">
      <alignment horizontal="center" vertical="center"/>
    </xf>
    <xf numFmtId="0" fontId="10" fillId="0" borderId="8" xfId="2" applyFont="1" applyFill="1" applyBorder="1" applyAlignment="1">
      <alignment horizontal="left" vertical="center" wrapText="1"/>
    </xf>
    <xf numFmtId="0" fontId="11" fillId="0" borderId="1" xfId="2" applyFont="1" applyBorder="1" applyAlignment="1">
      <alignment horizontal="center" vertical="center"/>
    </xf>
    <xf numFmtId="0" fontId="4" fillId="0" borderId="8" xfId="9" applyFont="1" applyFill="1" applyBorder="1" applyAlignment="1">
      <alignment horizontal="left" vertical="center"/>
    </xf>
    <xf numFmtId="0" fontId="9" fillId="0" borderId="8" xfId="10" applyFont="1" applyFill="1" applyBorder="1" applyAlignment="1">
      <alignment horizontal="center" vertical="center" wrapText="1"/>
    </xf>
    <xf numFmtId="0" fontId="4" fillId="0" borderId="8" xfId="9" applyFont="1" applyFill="1" applyBorder="1" applyAlignment="1">
      <alignment vertical="center" wrapText="1"/>
    </xf>
    <xf numFmtId="0" fontId="10" fillId="0" borderId="8" xfId="2" applyFont="1" applyFill="1" applyBorder="1" applyAlignment="1">
      <alignment vertical="center" wrapText="1"/>
    </xf>
    <xf numFmtId="0" fontId="8" fillId="0" borderId="8" xfId="3" applyFont="1" applyFill="1" applyBorder="1" applyAlignment="1">
      <alignment horizontal="center" vertical="center" wrapText="1"/>
    </xf>
    <xf numFmtId="44" fontId="4" fillId="0" borderId="9" xfId="5" applyFont="1" applyFill="1" applyBorder="1" applyAlignment="1">
      <alignment horizontal="center" vertical="center"/>
    </xf>
    <xf numFmtId="0" fontId="4" fillId="3" borderId="1" xfId="8" applyFont="1" applyFill="1" applyBorder="1" applyAlignment="1" applyProtection="1">
      <alignment vertical="center"/>
    </xf>
    <xf numFmtId="0" fontId="8" fillId="3" borderId="1" xfId="8" applyFont="1" applyFill="1" applyBorder="1" applyAlignment="1" applyProtection="1">
      <alignment vertical="center" wrapText="1"/>
    </xf>
    <xf numFmtId="0" fontId="8" fillId="3" borderId="1" xfId="8" applyFont="1" applyFill="1" applyBorder="1" applyAlignment="1" applyProtection="1">
      <alignment horizontal="center" vertical="center" wrapText="1"/>
    </xf>
    <xf numFmtId="1" fontId="4" fillId="3" borderId="1" xfId="8" applyNumberFormat="1" applyFont="1" applyFill="1" applyBorder="1" applyAlignment="1" applyProtection="1">
      <alignment horizontal="center" vertical="center"/>
      <protection locked="0"/>
    </xf>
    <xf numFmtId="0" fontId="4" fillId="0" borderId="1" xfId="2" applyFont="1" applyFill="1" applyBorder="1" applyAlignment="1">
      <alignment wrapText="1"/>
    </xf>
    <xf numFmtId="0" fontId="4" fillId="3" borderId="1" xfId="2" applyFont="1" applyFill="1" applyBorder="1" applyAlignment="1" applyProtection="1">
      <alignment horizontal="center" vertical="center"/>
    </xf>
    <xf numFmtId="44" fontId="4" fillId="3" borderId="1" xfId="5" applyFont="1" applyFill="1" applyBorder="1" applyAlignment="1" applyProtection="1">
      <alignment vertical="center"/>
    </xf>
    <xf numFmtId="0" fontId="10" fillId="3" borderId="1" xfId="2" applyFont="1" applyFill="1" applyBorder="1" applyAlignment="1" applyProtection="1">
      <alignment horizontal="center" vertical="center" wrapText="1"/>
    </xf>
    <xf numFmtId="0" fontId="10" fillId="3" borderId="1" xfId="2" applyFont="1" applyFill="1" applyBorder="1" applyAlignment="1">
      <alignment wrapText="1"/>
    </xf>
    <xf numFmtId="1" fontId="10" fillId="3" borderId="1" xfId="2" applyNumberFormat="1" applyFont="1" applyFill="1" applyBorder="1" applyAlignment="1" applyProtection="1">
      <alignment horizontal="center" vertical="center"/>
      <protection locked="0"/>
    </xf>
    <xf numFmtId="0" fontId="8" fillId="3" borderId="9" xfId="2" applyFont="1" applyFill="1" applyBorder="1" applyAlignment="1" applyProtection="1">
      <alignment vertical="center" wrapText="1"/>
    </xf>
    <xf numFmtId="0" fontId="10" fillId="0" borderId="9" xfId="2" applyFont="1" applyFill="1" applyBorder="1" applyAlignment="1" applyProtection="1">
      <alignment vertical="center" wrapText="1"/>
    </xf>
    <xf numFmtId="0" fontId="10" fillId="0" borderId="1" xfId="2" applyFont="1" applyFill="1" applyBorder="1" applyAlignment="1">
      <alignment wrapText="1"/>
    </xf>
    <xf numFmtId="0" fontId="4" fillId="9" borderId="1" xfId="2" applyFont="1" applyFill="1" applyBorder="1" applyAlignment="1">
      <alignment horizontal="left" vertical="center"/>
    </xf>
    <xf numFmtId="0" fontId="8" fillId="9" borderId="1" xfId="2" applyFont="1" applyFill="1" applyBorder="1" applyAlignment="1">
      <alignment horizontal="center" vertical="center" wrapText="1"/>
    </xf>
    <xf numFmtId="0" fontId="9" fillId="9" borderId="1" xfId="2" applyFont="1" applyFill="1" applyBorder="1" applyAlignment="1">
      <alignment horizontal="center" vertical="center" wrapText="1"/>
    </xf>
    <xf numFmtId="0" fontId="10" fillId="9" borderId="1" xfId="2" applyFont="1" applyFill="1" applyBorder="1" applyAlignment="1">
      <alignment horizontal="left" vertical="center" wrapText="1"/>
    </xf>
    <xf numFmtId="44" fontId="10" fillId="9" borderId="1" xfId="4" applyFont="1" applyFill="1" applyBorder="1" applyAlignment="1" applyProtection="1">
      <alignment horizontal="center" vertical="center" wrapText="1"/>
    </xf>
    <xf numFmtId="164" fontId="4" fillId="9" borderId="1" xfId="2" applyNumberFormat="1" applyFont="1" applyFill="1" applyBorder="1" applyAlignment="1" applyProtection="1">
      <alignment horizontal="center" vertical="center"/>
      <protection locked="0"/>
    </xf>
    <xf numFmtId="0" fontId="4" fillId="3" borderId="1" xfId="3" applyFont="1" applyFill="1" applyBorder="1" applyAlignment="1">
      <alignment vertical="center" wrapText="1"/>
    </xf>
    <xf numFmtId="0" fontId="4" fillId="0" borderId="12" xfId="3" applyFont="1" applyFill="1" applyBorder="1" applyAlignment="1">
      <alignment vertical="center"/>
    </xf>
    <xf numFmtId="0" fontId="4" fillId="0" borderId="9" xfId="3" applyFont="1" applyFill="1" applyBorder="1" applyAlignment="1">
      <alignment horizontal="left" vertical="center" wrapText="1"/>
    </xf>
    <xf numFmtId="1" fontId="4" fillId="3" borderId="1" xfId="2" quotePrefix="1" applyNumberFormat="1" applyFont="1" applyFill="1" applyBorder="1" applyAlignment="1" applyProtection="1">
      <alignment horizontal="center" vertical="center"/>
      <protection locked="0"/>
    </xf>
    <xf numFmtId="44" fontId="11" fillId="3" borderId="1" xfId="5" applyFont="1" applyFill="1" applyBorder="1" applyAlignment="1">
      <alignment horizontal="center" vertical="center" wrapText="1"/>
    </xf>
    <xf numFmtId="44" fontId="10" fillId="0" borderId="1" xfId="5" applyFont="1" applyFill="1" applyBorder="1" applyAlignment="1">
      <alignment horizontal="center" vertical="center" wrapText="1"/>
    </xf>
    <xf numFmtId="0" fontId="4" fillId="0" borderId="8" xfId="3" applyFont="1" applyBorder="1" applyAlignment="1">
      <alignment horizontal="left" vertical="center"/>
    </xf>
    <xf numFmtId="0" fontId="9" fillId="3" borderId="8" xfId="3" applyFont="1" applyFill="1" applyBorder="1" applyAlignment="1">
      <alignment horizontal="center" vertical="center" wrapText="1"/>
    </xf>
    <xf numFmtId="0" fontId="4" fillId="0" borderId="8" xfId="3" applyFont="1" applyBorder="1" applyAlignment="1">
      <alignment horizontal="left" vertical="center" wrapText="1"/>
    </xf>
    <xf numFmtId="0" fontId="13" fillId="0" borderId="9" xfId="2" applyFont="1" applyFill="1" applyBorder="1" applyAlignment="1">
      <alignment horizontal="center" vertical="center" wrapText="1"/>
    </xf>
    <xf numFmtId="0" fontId="11" fillId="0" borderId="1" xfId="2" applyFont="1" applyFill="1" applyBorder="1" applyAlignment="1">
      <alignment horizontal="left" vertical="center"/>
    </xf>
    <xf numFmtId="1" fontId="4" fillId="0" borderId="4" xfId="2" applyNumberFormat="1" applyFont="1" applyFill="1" applyBorder="1" applyAlignment="1" applyProtection="1">
      <alignment horizontal="center" vertical="center"/>
      <protection locked="0"/>
    </xf>
    <xf numFmtId="0" fontId="4" fillId="3" borderId="4" xfId="2" applyFont="1" applyFill="1" applyBorder="1" applyAlignment="1" applyProtection="1">
      <alignment vertical="center"/>
    </xf>
    <xf numFmtId="1" fontId="4" fillId="3" borderId="4" xfId="2" applyNumberFormat="1" applyFont="1" applyFill="1" applyBorder="1" applyAlignment="1" applyProtection="1">
      <alignment horizontal="center" vertical="center"/>
      <protection locked="0"/>
    </xf>
    <xf numFmtId="0" fontId="8" fillId="3" borderId="4" xfId="2" applyFont="1" applyFill="1" applyBorder="1" applyAlignment="1" applyProtection="1">
      <alignment vertical="center" wrapText="1"/>
    </xf>
    <xf numFmtId="0" fontId="8" fillId="3" borderId="4" xfId="2" applyFont="1" applyFill="1" applyBorder="1" applyAlignment="1" applyProtection="1">
      <alignment horizontal="center" vertical="center" wrapText="1"/>
    </xf>
    <xf numFmtId="0" fontId="4" fillId="3" borderId="4" xfId="2" applyFont="1" applyFill="1" applyBorder="1" applyAlignment="1" applyProtection="1">
      <alignment horizontal="center" vertical="center" wrapText="1"/>
    </xf>
    <xf numFmtId="0" fontId="4" fillId="0" borderId="4" xfId="2" applyFont="1" applyFill="1" applyBorder="1" applyAlignment="1" applyProtection="1">
      <alignment vertical="center" wrapText="1"/>
    </xf>
    <xf numFmtId="0" fontId="10" fillId="0" borderId="9" xfId="2" applyFont="1" applyFill="1" applyBorder="1" applyAlignment="1">
      <alignment horizontal="center" vertical="center" wrapText="1"/>
    </xf>
    <xf numFmtId="1" fontId="10" fillId="7" borderId="1" xfId="2" applyNumberFormat="1" applyFont="1" applyFill="1" applyBorder="1" applyAlignment="1">
      <alignment horizontal="center" vertical="center"/>
    </xf>
    <xf numFmtId="0" fontId="11" fillId="0" borderId="1" xfId="2" applyFont="1" applyFill="1" applyBorder="1" applyAlignment="1">
      <alignment vertical="center"/>
    </xf>
    <xf numFmtId="1" fontId="10" fillId="0" borderId="1" xfId="2" applyNumberFormat="1" applyFont="1" applyFill="1" applyBorder="1" applyAlignment="1">
      <alignment horizontal="center" vertical="center"/>
    </xf>
    <xf numFmtId="0" fontId="9" fillId="0" borderId="1" xfId="2" applyFont="1" applyFill="1" applyBorder="1" applyAlignment="1">
      <alignment horizontal="left" vertical="center" wrapText="1"/>
    </xf>
    <xf numFmtId="44" fontId="11" fillId="0" borderId="1" xfId="5" applyFont="1" applyFill="1" applyBorder="1" applyAlignment="1">
      <alignment horizontal="left" vertical="center"/>
    </xf>
    <xf numFmtId="0" fontId="9" fillId="0" borderId="9" xfId="2" applyFont="1" applyFill="1" applyBorder="1" applyAlignment="1" applyProtection="1">
      <alignment horizontal="center" vertical="center" wrapText="1"/>
    </xf>
    <xf numFmtId="0" fontId="9" fillId="0" borderId="1" xfId="8" applyFont="1" applyFill="1" applyBorder="1" applyAlignment="1">
      <alignment horizontal="center" vertical="center" wrapText="1"/>
    </xf>
    <xf numFmtId="0" fontId="11" fillId="0" borderId="0" xfId="2" applyFont="1"/>
    <xf numFmtId="0" fontId="15" fillId="6" borderId="5" xfId="2" applyFont="1" applyFill="1" applyBorder="1" applyAlignment="1" applyProtection="1">
      <alignment horizontal="left" vertical="center"/>
      <protection locked="0"/>
    </xf>
    <xf numFmtId="0" fontId="8" fillId="0" borderId="1" xfId="2" applyFont="1" applyFill="1" applyBorder="1" applyAlignment="1">
      <alignment vertical="center"/>
    </xf>
    <xf numFmtId="0" fontId="8" fillId="0" borderId="1" xfId="2" applyFont="1" applyFill="1" applyBorder="1" applyAlignment="1" applyProtection="1">
      <alignment vertical="center"/>
    </xf>
    <xf numFmtId="44" fontId="11" fillId="0" borderId="1" xfId="4" applyFont="1" applyFill="1" applyBorder="1" applyAlignment="1">
      <alignment horizontal="center" vertical="center" wrapText="1"/>
    </xf>
    <xf numFmtId="0" fontId="10" fillId="0" borderId="1" xfId="2" applyFont="1" applyFill="1" applyBorder="1" applyAlignment="1" applyProtection="1">
      <alignment vertical="center"/>
    </xf>
    <xf numFmtId="0" fontId="8" fillId="0" borderId="1" xfId="3" applyFont="1" applyFill="1" applyBorder="1" applyAlignment="1" applyProtection="1">
      <alignment vertical="center" wrapText="1"/>
    </xf>
    <xf numFmtId="0" fontId="9" fillId="3" borderId="1" xfId="3" applyFont="1" applyFill="1" applyBorder="1" applyAlignment="1" applyProtection="1">
      <alignment horizontal="center" vertical="center" wrapText="1"/>
    </xf>
    <xf numFmtId="1" fontId="4" fillId="0" borderId="1" xfId="3" applyNumberFormat="1" applyFont="1" applyFill="1" applyBorder="1" applyAlignment="1" applyProtection="1">
      <alignment horizontal="center" vertical="center" wrapText="1"/>
    </xf>
    <xf numFmtId="0" fontId="15" fillId="6" borderId="11" xfId="2" applyFont="1" applyFill="1" applyBorder="1" applyAlignment="1" applyProtection="1">
      <alignment horizontal="left" vertical="center" wrapText="1"/>
      <protection locked="0"/>
    </xf>
    <xf numFmtId="0" fontId="4" fillId="3" borderId="0" xfId="2" applyFont="1" applyFill="1" applyAlignment="1" applyProtection="1"/>
    <xf numFmtId="0" fontId="4" fillId="3" borderId="0" xfId="2" applyFont="1" applyFill="1" applyAlignment="1" applyProtection="1">
      <alignment horizontal="center" wrapText="1"/>
    </xf>
    <xf numFmtId="44" fontId="4" fillId="3" borderId="0" xfId="2" applyNumberFormat="1" applyFont="1" applyFill="1" applyAlignment="1" applyProtection="1">
      <alignment horizontal="center" vertical="center"/>
    </xf>
    <xf numFmtId="0" fontId="29" fillId="3" borderId="0" xfId="3" applyFont="1" applyFill="1" applyAlignment="1" applyProtection="1">
      <alignment horizontal="left" vertical="center"/>
    </xf>
    <xf numFmtId="44" fontId="17" fillId="3" borderId="0" xfId="3" applyNumberFormat="1" applyFont="1" applyFill="1" applyBorder="1" applyAlignment="1" applyProtection="1">
      <alignment vertical="center" wrapText="1"/>
    </xf>
    <xf numFmtId="44" fontId="17" fillId="3" borderId="0" xfId="3" applyNumberFormat="1" applyFont="1" applyFill="1" applyBorder="1" applyAlignment="1" applyProtection="1">
      <alignment horizontal="center" vertical="center" wrapText="1"/>
    </xf>
    <xf numFmtId="44" fontId="10" fillId="3" borderId="0" xfId="3" applyNumberFormat="1" applyFont="1" applyFill="1" applyBorder="1" applyAlignment="1" applyProtection="1">
      <alignment horizontal="center" vertical="center" wrapText="1"/>
    </xf>
    <xf numFmtId="0" fontId="4" fillId="3" borderId="0" xfId="3" applyFont="1" applyFill="1" applyBorder="1" applyAlignment="1" applyProtection="1">
      <alignment horizontal="center" vertical="center"/>
    </xf>
    <xf numFmtId="0" fontId="4" fillId="3" borderId="0" xfId="3" applyFont="1" applyFill="1" applyAlignment="1" applyProtection="1">
      <alignment horizontal="left"/>
    </xf>
    <xf numFmtId="0" fontId="16" fillId="3" borderId="0" xfId="3" applyFont="1" applyFill="1" applyAlignment="1" applyProtection="1">
      <alignment horizontal="left" vertical="center"/>
    </xf>
    <xf numFmtId="0" fontId="4" fillId="3" borderId="0" xfId="3" applyFont="1" applyFill="1" applyBorder="1" applyAlignment="1">
      <alignment horizontal="left" vertical="center"/>
    </xf>
    <xf numFmtId="0" fontId="4" fillId="3" borderId="0" xfId="3" applyFont="1" applyFill="1" applyBorder="1" applyAlignment="1">
      <alignment horizontal="center" vertical="center" wrapText="1"/>
    </xf>
    <xf numFmtId="44" fontId="4" fillId="3" borderId="0" xfId="6" applyFont="1" applyFill="1" applyBorder="1" applyAlignment="1">
      <alignment horizontal="center" vertical="center"/>
    </xf>
    <xf numFmtId="0" fontId="4" fillId="3" borderId="0" xfId="3" applyFont="1" applyFill="1" applyBorder="1" applyAlignment="1">
      <alignment vertical="center"/>
    </xf>
    <xf numFmtId="0" fontId="4" fillId="3" borderId="0" xfId="3" applyFont="1" applyFill="1" applyBorder="1" applyAlignment="1">
      <alignment horizontal="left" vertical="center" wrapText="1"/>
    </xf>
    <xf numFmtId="0" fontId="30" fillId="0" borderId="0" xfId="3" applyFont="1"/>
    <xf numFmtId="0" fontId="18" fillId="10" borderId="1" xfId="3" applyFont="1" applyFill="1" applyBorder="1" applyAlignment="1" applyProtection="1">
      <alignment vertical="center"/>
      <protection locked="0"/>
    </xf>
    <xf numFmtId="0" fontId="18" fillId="10" borderId="1" xfId="3" applyFont="1" applyFill="1" applyBorder="1" applyAlignment="1" applyProtection="1">
      <alignment vertical="center" wrapText="1"/>
      <protection locked="0"/>
    </xf>
    <xf numFmtId="0" fontId="18" fillId="10" borderId="1" xfId="3" applyFont="1" applyFill="1" applyBorder="1" applyAlignment="1" applyProtection="1">
      <alignment horizontal="center" vertical="center" wrapText="1"/>
      <protection locked="0"/>
    </xf>
    <xf numFmtId="0" fontId="6" fillId="0" borderId="1" xfId="3" applyBorder="1"/>
    <xf numFmtId="0" fontId="14" fillId="0" borderId="1" xfId="3" applyFont="1" applyBorder="1"/>
    <xf numFmtId="44" fontId="4" fillId="3" borderId="1" xfId="6" applyFont="1" applyFill="1" applyBorder="1" applyAlignment="1">
      <alignment horizontal="center" vertical="center"/>
    </xf>
    <xf numFmtId="0" fontId="4" fillId="0" borderId="0" xfId="3" applyFont="1" applyFill="1" applyAlignment="1" applyProtection="1">
      <alignment horizontal="left" vertical="center"/>
    </xf>
    <xf numFmtId="0" fontId="14" fillId="0" borderId="1" xfId="3" applyFont="1" applyFill="1" applyBorder="1" applyAlignment="1">
      <alignment horizontal="left" vertical="center"/>
    </xf>
    <xf numFmtId="0" fontId="6" fillId="0" borderId="1" xfId="3" applyFill="1" applyBorder="1"/>
    <xf numFmtId="0" fontId="14" fillId="0" borderId="1" xfId="3" applyFont="1" applyFill="1" applyBorder="1"/>
    <xf numFmtId="0" fontId="4" fillId="3" borderId="0" xfId="3" applyFont="1" applyFill="1" applyAlignment="1" applyProtection="1">
      <alignment horizontal="left" vertical="center"/>
    </xf>
    <xf numFmtId="0" fontId="6" fillId="0" borderId="0" xfId="3"/>
    <xf numFmtId="44" fontId="17" fillId="3" borderId="0" xfId="2" applyNumberFormat="1" applyFont="1" applyFill="1" applyBorder="1" applyAlignment="1" applyProtection="1">
      <alignment vertical="center"/>
    </xf>
    <xf numFmtId="44" fontId="17" fillId="3" borderId="0" xfId="2" applyNumberFormat="1" applyFont="1" applyFill="1" applyBorder="1" applyAlignment="1" applyProtection="1">
      <alignment vertical="center" wrapText="1"/>
    </xf>
    <xf numFmtId="44" fontId="17" fillId="3" borderId="0" xfId="2" applyNumberFormat="1" applyFont="1" applyFill="1" applyBorder="1" applyAlignment="1" applyProtection="1">
      <alignment horizontal="center" vertical="center" wrapText="1"/>
    </xf>
    <xf numFmtId="44" fontId="10" fillId="3" borderId="0"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xf>
    <xf numFmtId="0" fontId="18" fillId="10" borderId="1" xfId="2" applyFont="1" applyFill="1" applyBorder="1" applyAlignment="1" applyProtection="1">
      <alignment vertical="center"/>
      <protection locked="0"/>
    </xf>
    <xf numFmtId="0" fontId="18" fillId="10" borderId="1" xfId="2" applyFont="1" applyFill="1" applyBorder="1" applyAlignment="1" applyProtection="1">
      <alignment vertical="center" wrapText="1"/>
      <protection locked="0"/>
    </xf>
    <xf numFmtId="0" fontId="18" fillId="10" borderId="1" xfId="2" applyFont="1" applyFill="1" applyBorder="1" applyAlignment="1" applyProtection="1">
      <alignment horizontal="center" vertical="center" wrapText="1"/>
      <protection locked="0"/>
    </xf>
    <xf numFmtId="0" fontId="18" fillId="10" borderId="4" xfId="2" applyFont="1" applyFill="1" applyBorder="1" applyAlignment="1" applyProtection="1">
      <alignment horizontal="center" vertical="center" wrapText="1"/>
      <protection locked="0"/>
    </xf>
    <xf numFmtId="0" fontId="19" fillId="10" borderId="1" xfId="2" applyFont="1" applyFill="1" applyBorder="1" applyAlignment="1" applyProtection="1">
      <alignment horizontal="center" vertical="center"/>
      <protection locked="0"/>
    </xf>
    <xf numFmtId="1" fontId="4" fillId="0" borderId="9" xfId="2" applyNumberFormat="1" applyFont="1" applyFill="1" applyBorder="1" applyAlignment="1" applyProtection="1">
      <alignment horizontal="center" vertical="center" wrapText="1"/>
      <protection locked="0"/>
    </xf>
    <xf numFmtId="1" fontId="4" fillId="0" borderId="9" xfId="2" applyNumberFormat="1" applyFont="1" applyFill="1" applyBorder="1" applyAlignment="1" applyProtection="1">
      <alignment horizontal="center" vertical="center"/>
      <protection locked="0"/>
    </xf>
    <xf numFmtId="0" fontId="11" fillId="0" borderId="4" xfId="3" applyFont="1" applyFill="1" applyBorder="1" applyAlignment="1">
      <alignment vertical="center"/>
    </xf>
    <xf numFmtId="0" fontId="4" fillId="0" borderId="9" xfId="2" applyFont="1" applyFill="1" applyBorder="1" applyAlignment="1">
      <alignment vertical="center" wrapText="1"/>
    </xf>
    <xf numFmtId="0" fontId="9" fillId="0" borderId="1" xfId="3" applyFont="1" applyFill="1" applyBorder="1" applyAlignment="1" applyProtection="1">
      <alignment horizontal="center" vertical="center" wrapText="1"/>
    </xf>
    <xf numFmtId="0" fontId="11" fillId="0" borderId="1" xfId="2" applyFont="1" applyFill="1" applyBorder="1" applyAlignment="1">
      <alignment horizontal="center" vertical="center"/>
    </xf>
    <xf numFmtId="44" fontId="11" fillId="0" borderId="1" xfId="5" applyFont="1" applyFill="1" applyBorder="1" applyAlignment="1">
      <alignment horizontal="center" vertical="center"/>
    </xf>
    <xf numFmtId="1" fontId="9" fillId="0" borderId="1" xfId="2" applyNumberFormat="1" applyFont="1" applyFill="1" applyBorder="1" applyAlignment="1">
      <alignment horizontal="center" vertical="center"/>
    </xf>
    <xf numFmtId="0" fontId="10" fillId="0" borderId="1" xfId="9" applyFont="1" applyFill="1" applyBorder="1" applyAlignment="1">
      <alignment vertical="center"/>
    </xf>
    <xf numFmtId="1" fontId="11" fillId="0" borderId="1" xfId="9" applyNumberFormat="1" applyFont="1" applyFill="1" applyBorder="1" applyAlignment="1">
      <alignment horizontal="center" vertical="center" wrapText="1"/>
    </xf>
    <xf numFmtId="0" fontId="3" fillId="0" borderId="0" xfId="2"/>
    <xf numFmtId="0" fontId="4" fillId="3" borderId="17" xfId="3" applyFont="1" applyFill="1" applyBorder="1" applyAlignment="1">
      <alignment horizontal="left" vertical="center"/>
    </xf>
    <xf numFmtId="0" fontId="4" fillId="3" borderId="17" xfId="3" applyFont="1" applyFill="1" applyBorder="1" applyAlignment="1">
      <alignment horizontal="left" vertical="center" wrapText="1"/>
    </xf>
    <xf numFmtId="44" fontId="4" fillId="3" borderId="17" xfId="11" applyFont="1" applyFill="1" applyBorder="1" applyAlignment="1">
      <alignment horizontal="center" vertical="center"/>
    </xf>
    <xf numFmtId="0" fontId="4" fillId="3" borderId="17" xfId="3" applyFont="1" applyFill="1" applyBorder="1" applyAlignment="1">
      <alignment vertical="center"/>
    </xf>
    <xf numFmtId="44" fontId="4" fillId="3" borderId="0" xfId="11" applyFont="1" applyFill="1" applyBorder="1" applyAlignment="1">
      <alignment horizontal="center" vertical="center"/>
    </xf>
    <xf numFmtId="0" fontId="18" fillId="3" borderId="1" xfId="3" applyFont="1" applyFill="1" applyBorder="1" applyAlignment="1" applyProtection="1">
      <alignment horizontal="center" vertical="center" wrapText="1"/>
    </xf>
    <xf numFmtId="44" fontId="18" fillId="3" borderId="1" xfId="11" applyFont="1" applyFill="1" applyBorder="1" applyAlignment="1" applyProtection="1">
      <alignment horizontal="center" vertical="center" wrapText="1"/>
    </xf>
    <xf numFmtId="0" fontId="18" fillId="3" borderId="24" xfId="3" applyFont="1" applyFill="1" applyBorder="1" applyAlignment="1" applyProtection="1">
      <alignment horizontal="center" vertical="center" wrapText="1"/>
    </xf>
    <xf numFmtId="0" fontId="18" fillId="3" borderId="25" xfId="3" applyFont="1" applyFill="1" applyBorder="1" applyAlignment="1" applyProtection="1">
      <alignment vertical="center" wrapText="1"/>
    </xf>
    <xf numFmtId="0" fontId="18" fillId="3" borderId="26" xfId="3" applyFont="1" applyFill="1" applyBorder="1" applyAlignment="1" applyProtection="1">
      <alignment horizontal="center" vertical="center" wrapText="1"/>
    </xf>
    <xf numFmtId="44" fontId="18" fillId="3" borderId="24" xfId="11" applyFont="1" applyFill="1" applyBorder="1" applyAlignment="1" applyProtection="1">
      <alignment horizontal="center" vertical="center" wrapText="1"/>
    </xf>
    <xf numFmtId="0" fontId="4" fillId="9" borderId="1" xfId="2" applyFont="1" applyFill="1" applyBorder="1" applyAlignment="1">
      <alignment vertical="center"/>
    </xf>
    <xf numFmtId="0" fontId="11" fillId="9" borderId="1" xfId="2" applyFont="1" applyFill="1" applyBorder="1" applyAlignment="1">
      <alignment vertical="center"/>
    </xf>
    <xf numFmtId="0" fontId="4" fillId="9" borderId="1" xfId="2" applyFont="1" applyFill="1" applyBorder="1" applyAlignment="1">
      <alignment horizontal="center" vertical="center" wrapText="1"/>
    </xf>
    <xf numFmtId="0" fontId="4" fillId="9" borderId="1" xfId="2" applyFont="1" applyFill="1" applyBorder="1" applyAlignment="1" applyProtection="1">
      <alignment vertical="center" wrapText="1"/>
    </xf>
    <xf numFmtId="44" fontId="11" fillId="9" borderId="1" xfId="5" applyFont="1" applyFill="1" applyBorder="1" applyAlignment="1">
      <alignment horizontal="left" vertical="center"/>
    </xf>
    <xf numFmtId="17" fontId="8" fillId="9" borderId="1" xfId="2" applyNumberFormat="1" applyFont="1" applyFill="1" applyBorder="1" applyAlignment="1" applyProtection="1">
      <alignment horizontal="center" vertical="center" wrapText="1"/>
    </xf>
    <xf numFmtId="0" fontId="11" fillId="9" borderId="1" xfId="2" applyFont="1" applyFill="1" applyBorder="1" applyAlignment="1">
      <alignment vertical="center" wrapText="1"/>
    </xf>
    <xf numFmtId="44" fontId="4" fillId="9" borderId="1" xfId="4" applyFont="1" applyFill="1" applyBorder="1" applyAlignment="1">
      <alignment horizontal="center" vertical="center"/>
    </xf>
    <xf numFmtId="0" fontId="30" fillId="0" borderId="0" xfId="3" applyFont="1" applyFill="1"/>
    <xf numFmtId="0" fontId="4" fillId="9" borderId="1" xfId="2" applyFont="1" applyFill="1" applyBorder="1" applyAlignment="1" applyProtection="1">
      <alignment vertical="center"/>
    </xf>
    <xf numFmtId="0" fontId="8" fillId="9" borderId="1" xfId="2" applyFont="1" applyFill="1" applyBorder="1" applyAlignment="1" applyProtection="1">
      <alignment vertical="center" wrapText="1"/>
    </xf>
    <xf numFmtId="0" fontId="4" fillId="9" borderId="1" xfId="2" applyFont="1" applyFill="1" applyBorder="1" applyAlignment="1" applyProtection="1">
      <alignment horizontal="center" vertical="center" wrapText="1"/>
    </xf>
    <xf numFmtId="0" fontId="10" fillId="9" borderId="1" xfId="3" applyFont="1" applyFill="1" applyBorder="1" applyAlignment="1">
      <alignment horizontal="left" vertical="center" wrapText="1"/>
    </xf>
    <xf numFmtId="0" fontId="10" fillId="9" borderId="1" xfId="2" applyFont="1" applyFill="1" applyBorder="1" applyAlignment="1" applyProtection="1">
      <alignment vertical="center" wrapText="1"/>
    </xf>
    <xf numFmtId="0" fontId="10" fillId="9" borderId="1" xfId="2" applyFont="1" applyFill="1" applyBorder="1" applyAlignment="1">
      <alignment vertical="center"/>
    </xf>
    <xf numFmtId="0" fontId="10" fillId="9" borderId="1" xfId="2" applyFont="1" applyFill="1" applyBorder="1" applyAlignment="1" applyProtection="1">
      <alignment horizontal="center" vertical="center" wrapText="1"/>
    </xf>
    <xf numFmtId="44" fontId="10" fillId="9" borderId="1" xfId="5" applyFont="1" applyFill="1" applyBorder="1" applyAlignment="1">
      <alignment horizontal="center" vertical="center"/>
    </xf>
    <xf numFmtId="0" fontId="10" fillId="9" borderId="1" xfId="2" applyFont="1" applyFill="1" applyBorder="1" applyAlignment="1">
      <alignment vertical="center" wrapText="1"/>
    </xf>
    <xf numFmtId="0" fontId="10" fillId="9" borderId="1" xfId="2" applyFont="1" applyFill="1" applyBorder="1" applyAlignment="1">
      <alignment wrapText="1"/>
    </xf>
    <xf numFmtId="0" fontId="4" fillId="9" borderId="1" xfId="2" applyFont="1" applyFill="1" applyBorder="1" applyAlignment="1" applyProtection="1">
      <alignment horizontal="left" vertical="center" wrapText="1"/>
    </xf>
    <xf numFmtId="0" fontId="4" fillId="0" borderId="9" xfId="2" applyFont="1" applyFill="1" applyBorder="1" applyAlignment="1">
      <alignment vertical="center"/>
    </xf>
    <xf numFmtId="0" fontId="4" fillId="0" borderId="9" xfId="2" applyFont="1" applyFill="1" applyBorder="1" applyAlignment="1">
      <alignment horizontal="center" vertical="center" wrapText="1"/>
    </xf>
    <xf numFmtId="17" fontId="8" fillId="0" borderId="1" xfId="2" applyNumberFormat="1" applyFont="1" applyFill="1" applyBorder="1" applyAlignment="1" applyProtection="1">
      <alignment horizontal="center" vertical="center" wrapText="1"/>
    </xf>
    <xf numFmtId="0" fontId="8" fillId="0" borderId="9" xfId="2" applyFont="1" applyFill="1" applyBorder="1" applyAlignment="1">
      <alignment horizontal="center" vertical="center" wrapText="1"/>
    </xf>
    <xf numFmtId="44" fontId="10" fillId="0" borderId="1" xfId="5" applyFont="1" applyFill="1" applyBorder="1" applyAlignment="1">
      <alignment horizontal="center" vertical="center"/>
    </xf>
    <xf numFmtId="0" fontId="4" fillId="0" borderId="1" xfId="8" applyFont="1" applyFill="1" applyBorder="1" applyAlignment="1">
      <alignment horizontal="left" vertical="center"/>
    </xf>
    <xf numFmtId="0" fontId="4" fillId="0" borderId="1" xfId="8" applyFont="1" applyFill="1" applyBorder="1" applyAlignment="1">
      <alignment horizontal="center" vertical="center" wrapText="1"/>
    </xf>
    <xf numFmtId="0" fontId="11" fillId="0" borderId="1" xfId="8" applyFont="1" applyFill="1" applyBorder="1" applyAlignment="1">
      <alignment horizontal="left" vertical="center" wrapText="1"/>
    </xf>
    <xf numFmtId="44" fontId="11" fillId="0" borderId="1" xfId="5" applyFont="1" applyFill="1" applyBorder="1" applyAlignment="1">
      <alignment horizontal="center" vertical="center" wrapText="1"/>
    </xf>
    <xf numFmtId="0" fontId="4" fillId="0" borderId="8" xfId="10" applyFont="1" applyFill="1" applyBorder="1" applyAlignment="1">
      <alignment horizontal="left" vertical="center" wrapText="1"/>
    </xf>
    <xf numFmtId="0" fontId="11" fillId="0" borderId="8" xfId="10" applyFont="1" applyFill="1" applyBorder="1" applyAlignment="1">
      <alignment horizontal="left" vertical="center" wrapText="1"/>
    </xf>
    <xf numFmtId="0" fontId="11" fillId="0" borderId="12" xfId="3" applyFont="1" applyFill="1" applyBorder="1" applyAlignment="1">
      <alignment horizontal="left" vertical="center" wrapText="1"/>
    </xf>
    <xf numFmtId="0" fontId="11" fillId="0" borderId="12" xfId="3" applyFont="1" applyFill="1" applyBorder="1" applyAlignment="1">
      <alignment horizontal="center" vertical="center" wrapText="1"/>
    </xf>
    <xf numFmtId="0" fontId="10" fillId="0" borderId="12" xfId="3" applyFont="1" applyFill="1" applyBorder="1" applyAlignment="1">
      <alignment horizontal="left" vertical="center" wrapText="1"/>
    </xf>
    <xf numFmtId="1" fontId="4" fillId="0" borderId="8" xfId="2" applyNumberFormat="1" applyFont="1" applyFill="1" applyBorder="1" applyAlignment="1" applyProtection="1">
      <alignment horizontal="left" vertical="center"/>
      <protection locked="0"/>
    </xf>
    <xf numFmtId="0" fontId="11" fillId="0" borderId="27" xfId="3" applyFont="1" applyFill="1" applyBorder="1" applyAlignment="1">
      <alignment horizontal="left" vertical="center" wrapText="1"/>
    </xf>
    <xf numFmtId="0" fontId="11" fillId="0" borderId="27" xfId="3" applyFont="1" applyFill="1" applyBorder="1" applyAlignment="1">
      <alignment horizontal="center" vertical="center" wrapText="1"/>
    </xf>
    <xf numFmtId="0" fontId="10" fillId="0" borderId="27" xfId="3" applyFont="1" applyFill="1" applyBorder="1" applyAlignment="1">
      <alignment horizontal="left" vertical="center" wrapText="1"/>
    </xf>
    <xf numFmtId="0" fontId="4" fillId="0" borderId="8" xfId="10" applyFont="1" applyFill="1" applyBorder="1" applyAlignment="1">
      <alignment horizontal="left" vertical="center"/>
    </xf>
    <xf numFmtId="0" fontId="10" fillId="0" borderId="1" xfId="2" applyFont="1" applyFill="1" applyBorder="1" applyAlignment="1" applyProtection="1">
      <alignment horizontal="left" vertical="center" wrapText="1"/>
    </xf>
    <xf numFmtId="0" fontId="4" fillId="0" borderId="1" xfId="8" applyFont="1" applyFill="1" applyBorder="1" applyAlignment="1" applyProtection="1">
      <alignment horizontal="left" vertical="center" wrapText="1"/>
    </xf>
    <xf numFmtId="0" fontId="11" fillId="0" borderId="1" xfId="3" applyFont="1" applyFill="1" applyBorder="1"/>
    <xf numFmtId="0" fontId="8" fillId="0" borderId="1" xfId="2" applyFont="1" applyFill="1" applyBorder="1"/>
    <xf numFmtId="44" fontId="11" fillId="0" borderId="1" xfId="4" applyFont="1" applyFill="1" applyBorder="1" applyAlignment="1">
      <alignment horizontal="center" vertical="center"/>
    </xf>
    <xf numFmtId="0" fontId="10" fillId="0" borderId="1" xfId="8" applyFont="1" applyFill="1" applyBorder="1" applyAlignment="1">
      <alignment horizontal="center" vertical="center" wrapText="1"/>
    </xf>
    <xf numFmtId="1" fontId="10" fillId="0" borderId="1" xfId="8" applyNumberFormat="1" applyFont="1" applyFill="1" applyBorder="1" applyAlignment="1">
      <alignment horizontal="left" vertical="center" wrapText="1"/>
    </xf>
    <xf numFmtId="17" fontId="8" fillId="0" borderId="1" xfId="3" applyNumberFormat="1" applyFont="1" applyFill="1" applyBorder="1" applyAlignment="1" applyProtection="1">
      <alignment horizontal="center" vertical="center" wrapText="1"/>
    </xf>
    <xf numFmtId="0" fontId="6" fillId="0" borderId="1" xfId="9" applyFill="1" applyBorder="1" applyAlignment="1">
      <alignment horizontal="left" vertical="center"/>
    </xf>
    <xf numFmtId="0" fontId="11" fillId="0" borderId="1" xfId="10" applyFont="1" applyFill="1" applyBorder="1" applyAlignment="1">
      <alignment vertical="center" wrapText="1"/>
    </xf>
    <xf numFmtId="44" fontId="4" fillId="0" borderId="1" xfId="11" applyFont="1" applyFill="1" applyBorder="1" applyAlignment="1">
      <alignment horizontal="right" vertical="center"/>
    </xf>
    <xf numFmtId="0" fontId="4" fillId="0" borderId="1" xfId="3" applyFont="1" applyFill="1" applyBorder="1" applyAlignment="1" applyProtection="1">
      <alignment horizontal="left" vertical="center" wrapText="1"/>
    </xf>
    <xf numFmtId="0" fontId="4" fillId="0" borderId="1" xfId="10" applyFont="1" applyFill="1" applyBorder="1" applyAlignment="1">
      <alignment vertical="center"/>
    </xf>
    <xf numFmtId="0" fontId="4" fillId="0" borderId="1" xfId="3" applyFont="1" applyFill="1" applyBorder="1" applyAlignment="1">
      <alignment vertical="center"/>
    </xf>
    <xf numFmtId="44" fontId="11" fillId="0" borderId="1" xfId="11" applyFont="1" applyFill="1" applyBorder="1" applyAlignment="1">
      <alignment horizontal="center" vertical="center" wrapText="1"/>
    </xf>
    <xf numFmtId="0" fontId="8" fillId="0" borderId="1" xfId="10" applyFont="1" applyFill="1" applyBorder="1" applyAlignment="1">
      <alignment vertical="center" wrapText="1"/>
    </xf>
    <xf numFmtId="0" fontId="11" fillId="0" borderId="1" xfId="10" applyFont="1" applyFill="1" applyBorder="1" applyAlignment="1">
      <alignment horizontal="left" vertical="center" wrapText="1"/>
    </xf>
    <xf numFmtId="0" fontId="11" fillId="0" borderId="9" xfId="10" applyFont="1" applyFill="1" applyBorder="1" applyAlignment="1">
      <alignment horizontal="left" vertical="center" wrapText="1"/>
    </xf>
    <xf numFmtId="44" fontId="4" fillId="0" borderId="9" xfId="11" applyFont="1" applyFill="1" applyBorder="1" applyAlignment="1">
      <alignment horizontal="center" vertical="center"/>
    </xf>
    <xf numFmtId="0" fontId="8" fillId="0" borderId="1" xfId="3" applyFont="1" applyFill="1" applyBorder="1" applyAlignment="1" applyProtection="1">
      <alignment vertical="center"/>
    </xf>
    <xf numFmtId="0" fontId="10" fillId="0" borderId="1" xfId="10" applyFont="1" applyFill="1" applyBorder="1" applyAlignment="1">
      <alignment vertical="center" wrapText="1"/>
    </xf>
    <xf numFmtId="44" fontId="10" fillId="0" borderId="1" xfId="11" applyFont="1" applyFill="1" applyBorder="1" applyAlignment="1">
      <alignment horizontal="center" vertical="center"/>
    </xf>
    <xf numFmtId="0" fontId="11" fillId="0" borderId="9" xfId="10" applyFont="1" applyFill="1" applyBorder="1" applyAlignment="1">
      <alignment vertical="center" wrapText="1"/>
    </xf>
    <xf numFmtId="0" fontId="4" fillId="0" borderId="9" xfId="3" applyFont="1" applyFill="1" applyBorder="1" applyAlignment="1" applyProtection="1">
      <alignment vertical="center"/>
    </xf>
    <xf numFmtId="0" fontId="4" fillId="0" borderId="9" xfId="3" applyFont="1" applyFill="1" applyBorder="1" applyAlignment="1">
      <alignment vertical="center"/>
    </xf>
    <xf numFmtId="0" fontId="8" fillId="0" borderId="9" xfId="3" applyFont="1" applyFill="1" applyBorder="1" applyAlignment="1" applyProtection="1">
      <alignment horizontal="center" vertical="center" wrapText="1"/>
    </xf>
    <xf numFmtId="0" fontId="10" fillId="0" borderId="1" xfId="3" applyFont="1" applyFill="1" applyBorder="1" applyAlignment="1">
      <alignment horizontal="center" vertical="center" wrapText="1"/>
    </xf>
    <xf numFmtId="44" fontId="11" fillId="0" borderId="1" xfId="11" applyFont="1" applyFill="1" applyBorder="1" applyAlignment="1">
      <alignment horizontal="center" vertical="center"/>
    </xf>
    <xf numFmtId="0" fontId="4" fillId="0" borderId="1" xfId="3" applyFont="1" applyFill="1" applyBorder="1" applyAlignment="1" applyProtection="1">
      <alignment horizontal="center" vertical="center" wrapText="1"/>
    </xf>
    <xf numFmtId="0" fontId="10" fillId="0" borderId="1" xfId="3" applyFont="1" applyFill="1" applyBorder="1" applyAlignment="1" applyProtection="1">
      <alignment vertical="center" wrapText="1"/>
    </xf>
    <xf numFmtId="0" fontId="10" fillId="0" borderId="1" xfId="3" applyFont="1" applyFill="1" applyBorder="1" applyAlignment="1">
      <alignment vertical="center"/>
    </xf>
    <xf numFmtId="0" fontId="10" fillId="0" borderId="1" xfId="3" applyFont="1" applyFill="1" applyBorder="1" applyAlignment="1" applyProtection="1">
      <alignment horizontal="center" vertical="center" wrapText="1"/>
    </xf>
    <xf numFmtId="0" fontId="10" fillId="0" borderId="1" xfId="3" applyFont="1" applyFill="1" applyBorder="1" applyAlignment="1" applyProtection="1">
      <alignment horizontal="left" vertical="center" wrapText="1"/>
    </xf>
    <xf numFmtId="0" fontId="8" fillId="0" borderId="1" xfId="3" applyFont="1" applyFill="1" applyBorder="1" applyAlignment="1">
      <alignment vertical="center" wrapText="1"/>
    </xf>
    <xf numFmtId="0" fontId="10" fillId="0" borderId="1" xfId="3" applyFont="1" applyFill="1" applyBorder="1" applyAlignment="1" applyProtection="1">
      <alignment vertical="center"/>
    </xf>
    <xf numFmtId="44" fontId="8" fillId="0" borderId="8" xfId="11" applyFont="1" applyFill="1" applyBorder="1" applyAlignment="1">
      <alignment horizontal="center" vertical="center"/>
    </xf>
    <xf numFmtId="0" fontId="30" fillId="3" borderId="0" xfId="3" applyFont="1" applyFill="1"/>
    <xf numFmtId="0" fontId="10" fillId="0" borderId="1" xfId="3" applyFont="1" applyFill="1" applyBorder="1" applyAlignment="1">
      <alignment horizontal="left" vertical="center" wrapText="1"/>
    </xf>
    <xf numFmtId="44" fontId="10" fillId="0" borderId="8" xfId="11" applyFont="1" applyFill="1" applyBorder="1" applyAlignment="1">
      <alignment horizontal="center" vertical="center"/>
    </xf>
    <xf numFmtId="0" fontId="10" fillId="0" borderId="1" xfId="9" applyFont="1" applyFill="1" applyBorder="1" applyAlignment="1">
      <alignment horizontal="left" vertical="center" wrapText="1"/>
    </xf>
    <xf numFmtId="44" fontId="11" fillId="0" borderId="1" xfId="11" applyFont="1" applyFill="1" applyBorder="1" applyAlignment="1">
      <alignment horizontal="left" vertical="center"/>
    </xf>
    <xf numFmtId="0" fontId="4" fillId="0" borderId="9" xfId="10" applyFont="1" applyFill="1" applyBorder="1" applyAlignment="1">
      <alignment vertical="center"/>
    </xf>
    <xf numFmtId="0" fontId="11" fillId="0" borderId="1" xfId="10" applyFont="1" applyFill="1" applyBorder="1" applyAlignment="1">
      <alignment vertical="center"/>
    </xf>
    <xf numFmtId="0" fontId="10" fillId="0" borderId="1" xfId="3" applyFont="1" applyFill="1" applyBorder="1" applyAlignment="1">
      <alignment horizontal="left" vertical="center"/>
    </xf>
    <xf numFmtId="0" fontId="8" fillId="0" borderId="1" xfId="3" applyFont="1" applyFill="1" applyBorder="1" applyAlignment="1" applyProtection="1">
      <alignment horizontal="left" vertical="center"/>
    </xf>
    <xf numFmtId="0" fontId="10" fillId="0" borderId="1" xfId="10" applyFont="1" applyFill="1" applyBorder="1" applyAlignment="1">
      <alignment vertical="center"/>
    </xf>
    <xf numFmtId="0" fontId="10" fillId="0" borderId="9" xfId="10" applyFont="1" applyFill="1" applyBorder="1" applyAlignment="1">
      <alignment vertical="center"/>
    </xf>
    <xf numFmtId="0" fontId="8" fillId="0" borderId="1" xfId="10" applyFont="1" applyFill="1" applyBorder="1" applyAlignment="1">
      <alignment horizontal="left" vertical="center" wrapText="1"/>
    </xf>
    <xf numFmtId="44" fontId="8" fillId="0" borderId="28" xfId="11" applyFont="1" applyFill="1" applyBorder="1" applyAlignment="1" applyProtection="1">
      <alignment horizontal="center" vertical="center" wrapText="1"/>
    </xf>
    <xf numFmtId="0" fontId="4" fillId="0" borderId="9" xfId="10" applyFont="1" applyFill="1" applyBorder="1" applyAlignment="1">
      <alignment vertical="center" wrapText="1"/>
    </xf>
    <xf numFmtId="0" fontId="4" fillId="0" borderId="4" xfId="3" applyFont="1" applyFill="1" applyBorder="1" applyAlignment="1" applyProtection="1">
      <alignment vertical="center"/>
    </xf>
    <xf numFmtId="0" fontId="8" fillId="0" borderId="4" xfId="3" applyFont="1" applyFill="1" applyBorder="1" applyAlignment="1" applyProtection="1">
      <alignment horizontal="center" vertical="center" wrapText="1"/>
    </xf>
    <xf numFmtId="0" fontId="10" fillId="0" borderId="1" xfId="10" applyFont="1" applyFill="1" applyBorder="1" applyAlignment="1">
      <alignment wrapText="1"/>
    </xf>
    <xf numFmtId="0" fontId="4" fillId="0" borderId="1" xfId="10" applyFont="1" applyFill="1" applyBorder="1" applyAlignment="1">
      <alignment wrapText="1"/>
    </xf>
    <xf numFmtId="0" fontId="4" fillId="0" borderId="29" xfId="3" applyFont="1" applyFill="1" applyBorder="1" applyAlignment="1" applyProtection="1">
      <alignment vertical="center"/>
    </xf>
    <xf numFmtId="0" fontId="11" fillId="0" borderId="4" xfId="3" applyFont="1" applyFill="1" applyBorder="1" applyAlignment="1">
      <alignment horizontal="center" vertical="center" wrapText="1"/>
    </xf>
    <xf numFmtId="0" fontId="11" fillId="0" borderId="4" xfId="3" applyFont="1" applyFill="1" applyBorder="1" applyAlignment="1">
      <alignment horizontal="left" vertical="center" wrapText="1"/>
    </xf>
    <xf numFmtId="44" fontId="11" fillId="0" borderId="4" xfId="11" applyFont="1" applyFill="1" applyBorder="1" applyAlignment="1">
      <alignment horizontal="center" vertical="center"/>
    </xf>
    <xf numFmtId="17" fontId="8" fillId="0" borderId="30" xfId="3" applyNumberFormat="1" applyFont="1" applyFill="1" applyBorder="1" applyAlignment="1" applyProtection="1">
      <alignment horizontal="center" vertical="center" wrapText="1"/>
    </xf>
    <xf numFmtId="0" fontId="8" fillId="0" borderId="31" xfId="10" applyFont="1" applyFill="1" applyBorder="1" applyAlignment="1">
      <alignment vertical="center" wrapText="1"/>
    </xf>
    <xf numFmtId="0" fontId="8" fillId="0" borderId="27" xfId="10" applyFont="1" applyFill="1" applyBorder="1" applyAlignment="1">
      <alignment horizontal="left" vertical="center" wrapText="1"/>
    </xf>
    <xf numFmtId="44" fontId="8" fillId="0" borderId="32" xfId="11" applyFont="1" applyFill="1" applyBorder="1" applyAlignment="1" applyProtection="1">
      <alignment horizontal="center" vertical="center" wrapText="1"/>
    </xf>
    <xf numFmtId="17" fontId="8" fillId="0" borderId="33" xfId="3" applyNumberFormat="1" applyFont="1" applyFill="1" applyBorder="1" applyAlignment="1" applyProtection="1">
      <alignment horizontal="center" vertical="center" wrapText="1"/>
    </xf>
    <xf numFmtId="0" fontId="13" fillId="0" borderId="34" xfId="10" applyFont="1" applyFill="1" applyBorder="1" applyAlignment="1">
      <alignment vertical="center" wrapText="1"/>
    </xf>
    <xf numFmtId="0" fontId="8" fillId="0" borderId="35" xfId="10" applyFont="1" applyFill="1" applyBorder="1" applyAlignment="1">
      <alignment horizontal="left" vertical="center" wrapText="1"/>
    </xf>
    <xf numFmtId="44" fontId="8" fillId="0" borderId="36" xfId="11" applyFont="1" applyFill="1" applyBorder="1" applyAlignment="1" applyProtection="1">
      <alignment horizontal="center" vertical="center" wrapText="1"/>
    </xf>
    <xf numFmtId="44" fontId="8" fillId="0" borderId="37" xfId="11" applyFont="1" applyFill="1" applyBorder="1" applyAlignment="1" applyProtection="1">
      <alignment horizontal="center" vertical="center" wrapText="1"/>
    </xf>
    <xf numFmtId="0" fontId="10" fillId="0" borderId="29" xfId="10" applyFont="1" applyFill="1" applyBorder="1" applyAlignment="1">
      <alignment vertical="center" wrapText="1"/>
    </xf>
    <xf numFmtId="0" fontId="4" fillId="0" borderId="34" xfId="3" applyFont="1" applyFill="1" applyBorder="1" applyAlignment="1" applyProtection="1">
      <alignment vertical="center"/>
    </xf>
    <xf numFmtId="0" fontId="8" fillId="0" borderId="38" xfId="3" applyFont="1" applyFill="1" applyBorder="1" applyAlignment="1" applyProtection="1">
      <alignment horizontal="left" vertical="center" wrapText="1"/>
    </xf>
    <xf numFmtId="0" fontId="8" fillId="0" borderId="34" xfId="10" applyFont="1" applyFill="1" applyBorder="1" applyAlignment="1">
      <alignment vertical="center" wrapText="1"/>
    </xf>
    <xf numFmtId="44" fontId="8" fillId="0" borderId="1" xfId="11" applyFont="1" applyFill="1" applyBorder="1" applyAlignment="1" applyProtection="1">
      <alignment horizontal="center" vertical="center" wrapText="1"/>
    </xf>
    <xf numFmtId="17" fontId="8" fillId="0" borderId="28" xfId="3" applyNumberFormat="1" applyFont="1" applyFill="1" applyBorder="1" applyAlignment="1" applyProtection="1">
      <alignment horizontal="center" vertical="center" wrapText="1"/>
    </xf>
    <xf numFmtId="44" fontId="8" fillId="0" borderId="11" xfId="11" applyFont="1" applyFill="1" applyBorder="1" applyAlignment="1" applyProtection="1">
      <alignment horizontal="center" vertical="center" wrapText="1"/>
    </xf>
    <xf numFmtId="0" fontId="30" fillId="0" borderId="39" xfId="3" applyFont="1" applyFill="1" applyBorder="1"/>
    <xf numFmtId="0" fontId="4" fillId="0" borderId="31" xfId="3" applyFont="1" applyFill="1" applyBorder="1" applyAlignment="1" applyProtection="1">
      <alignment vertical="center"/>
    </xf>
    <xf numFmtId="0" fontId="8" fillId="0" borderId="4" xfId="3" applyFont="1" applyFill="1" applyBorder="1" applyAlignment="1" applyProtection="1">
      <alignment horizontal="left" vertical="center" wrapText="1"/>
    </xf>
    <xf numFmtId="44" fontId="8" fillId="0" borderId="40" xfId="11" applyFont="1" applyFill="1" applyBorder="1" applyAlignment="1" applyProtection="1">
      <alignment horizontal="center" vertical="center" wrapText="1"/>
    </xf>
    <xf numFmtId="17" fontId="8" fillId="0" borderId="32" xfId="3" applyNumberFormat="1" applyFont="1" applyFill="1" applyBorder="1" applyAlignment="1" applyProtection="1">
      <alignment horizontal="center" vertical="center" wrapText="1"/>
    </xf>
    <xf numFmtId="0" fontId="8" fillId="0" borderId="31" xfId="3" applyFont="1" applyFill="1" applyBorder="1" applyAlignment="1" applyProtection="1">
      <alignment horizontal="left" vertical="center" wrapText="1"/>
    </xf>
    <xf numFmtId="0" fontId="8" fillId="0" borderId="29" xfId="10" applyFont="1" applyFill="1" applyBorder="1" applyAlignment="1">
      <alignment vertical="center" wrapText="1"/>
    </xf>
    <xf numFmtId="0" fontId="8" fillId="0" borderId="12" xfId="10" applyFont="1" applyFill="1" applyBorder="1" applyAlignment="1">
      <alignment horizontal="left" vertical="center" wrapText="1"/>
    </xf>
    <xf numFmtId="0" fontId="8" fillId="0" borderId="29" xfId="3" applyFont="1" applyFill="1" applyBorder="1" applyAlignment="1" applyProtection="1">
      <alignment horizontal="left" vertical="center" wrapText="1"/>
    </xf>
    <xf numFmtId="0" fontId="8" fillId="0" borderId="41" xfId="3" applyFont="1" applyFill="1" applyBorder="1" applyAlignment="1" applyProtection="1">
      <alignment horizontal="left" vertical="center" wrapText="1"/>
    </xf>
    <xf numFmtId="44" fontId="4" fillId="0" borderId="28" xfId="11" applyFont="1" applyFill="1" applyBorder="1" applyAlignment="1">
      <alignment horizontal="center" vertical="center"/>
    </xf>
    <xf numFmtId="0" fontId="8" fillId="0" borderId="42" xfId="3" applyFont="1" applyFill="1" applyBorder="1" applyAlignment="1" applyProtection="1">
      <alignment horizontal="left" vertical="center" wrapText="1"/>
    </xf>
    <xf numFmtId="0" fontId="8" fillId="0" borderId="9" xfId="3" applyFont="1" applyFill="1" applyBorder="1" applyAlignment="1" applyProtection="1">
      <alignment horizontal="left" vertical="center" wrapText="1"/>
    </xf>
    <xf numFmtId="44" fontId="8" fillId="0" borderId="43" xfId="11" applyFont="1" applyFill="1" applyBorder="1" applyAlignment="1" applyProtection="1">
      <alignment horizontal="center" vertical="center" wrapText="1"/>
    </xf>
    <xf numFmtId="17" fontId="8" fillId="0" borderId="24" xfId="3" applyNumberFormat="1" applyFont="1" applyFill="1" applyBorder="1" applyAlignment="1" applyProtection="1">
      <alignment horizontal="center" vertical="center" wrapText="1"/>
    </xf>
    <xf numFmtId="0" fontId="8" fillId="0" borderId="44" xfId="10" applyFont="1" applyFill="1" applyBorder="1" applyAlignment="1">
      <alignment vertical="center" wrapText="1"/>
    </xf>
    <xf numFmtId="0" fontId="8" fillId="0" borderId="9" xfId="10" applyFont="1" applyFill="1" applyBorder="1" applyAlignment="1">
      <alignment horizontal="left" vertical="center" wrapText="1"/>
    </xf>
    <xf numFmtId="44" fontId="8" fillId="0" borderId="24" xfId="11" applyFont="1" applyFill="1" applyBorder="1" applyAlignment="1" applyProtection="1">
      <alignment horizontal="center" vertical="center" wrapText="1"/>
    </xf>
    <xf numFmtId="0" fontId="4" fillId="0" borderId="45" xfId="3" applyFont="1" applyFill="1" applyBorder="1" applyAlignment="1" applyProtection="1">
      <alignment vertical="center"/>
    </xf>
    <xf numFmtId="0" fontId="4" fillId="0" borderId="46" xfId="3" applyFont="1" applyFill="1" applyBorder="1" applyAlignment="1" applyProtection="1">
      <alignment vertical="center"/>
    </xf>
    <xf numFmtId="0" fontId="8" fillId="0" borderId="46" xfId="3" applyFont="1" applyFill="1" applyBorder="1" applyAlignment="1" applyProtection="1">
      <alignment horizontal="left" vertical="center" wrapText="1"/>
    </xf>
    <xf numFmtId="44" fontId="8" fillId="0" borderId="46" xfId="11" applyFont="1" applyFill="1" applyBorder="1" applyAlignment="1" applyProtection="1">
      <alignment horizontal="left" vertical="center" wrapText="1"/>
    </xf>
    <xf numFmtId="17" fontId="4" fillId="0" borderId="47" xfId="11" applyNumberFormat="1" applyFont="1" applyFill="1" applyBorder="1" applyAlignment="1" applyProtection="1">
      <alignment horizontal="center" vertical="center" wrapText="1"/>
    </xf>
    <xf numFmtId="17" fontId="8" fillId="0" borderId="48" xfId="10" applyNumberFormat="1" applyFont="1" applyFill="1" applyBorder="1" applyAlignment="1">
      <alignment horizontal="center" vertical="center" wrapText="1"/>
    </xf>
    <xf numFmtId="0" fontId="4" fillId="0" borderId="49" xfId="10" applyFont="1" applyFill="1" applyBorder="1" applyAlignment="1">
      <alignment horizontal="left" vertical="center" wrapText="1"/>
    </xf>
    <xf numFmtId="44" fontId="4" fillId="0" borderId="46" xfId="11" applyFont="1" applyFill="1" applyBorder="1" applyAlignment="1" applyProtection="1">
      <alignment horizontal="left" vertical="center" wrapText="1"/>
    </xf>
    <xf numFmtId="0" fontId="4" fillId="0" borderId="50" xfId="3" applyFont="1" applyFill="1" applyBorder="1" applyAlignment="1" applyProtection="1">
      <alignment vertical="center"/>
    </xf>
    <xf numFmtId="44" fontId="8" fillId="0" borderId="4" xfId="11" applyFont="1" applyFill="1" applyBorder="1" applyAlignment="1" applyProtection="1">
      <alignment horizontal="left" vertical="center" wrapText="1"/>
    </xf>
    <xf numFmtId="17" fontId="4" fillId="0" borderId="28" xfId="11" applyNumberFormat="1" applyFont="1" applyFill="1" applyBorder="1" applyAlignment="1" applyProtection="1">
      <alignment horizontal="center" vertical="center" wrapText="1"/>
    </xf>
    <xf numFmtId="0" fontId="4" fillId="0" borderId="29" xfId="10" applyFont="1" applyFill="1" applyBorder="1" applyAlignment="1">
      <alignment vertical="center"/>
    </xf>
    <xf numFmtId="0" fontId="4" fillId="0" borderId="28" xfId="10" applyFont="1" applyFill="1" applyBorder="1" applyAlignment="1">
      <alignment horizontal="center" vertical="center"/>
    </xf>
    <xf numFmtId="17" fontId="8" fillId="0" borderId="31" xfId="10" applyNumberFormat="1" applyFont="1" applyFill="1" applyBorder="1" applyAlignment="1">
      <alignment horizontal="center" vertical="center" wrapText="1"/>
    </xf>
    <xf numFmtId="0" fontId="4" fillId="0" borderId="27" xfId="10" applyFont="1" applyFill="1" applyBorder="1" applyAlignment="1">
      <alignment horizontal="left" vertical="center" wrapText="1"/>
    </xf>
    <xf numFmtId="44" fontId="4" fillId="0" borderId="4" xfId="11" applyFont="1" applyFill="1" applyBorder="1" applyAlignment="1" applyProtection="1">
      <alignment horizontal="left" vertical="center" wrapText="1"/>
    </xf>
    <xf numFmtId="17" fontId="8" fillId="0" borderId="25" xfId="10" applyNumberFormat="1" applyFont="1" applyFill="1" applyBorder="1" applyAlignment="1">
      <alignment horizontal="center" vertical="center" wrapText="1"/>
    </xf>
    <xf numFmtId="0" fontId="4" fillId="0" borderId="51" xfId="10" applyFont="1" applyFill="1" applyBorder="1" applyAlignment="1">
      <alignment horizontal="left" vertical="center" wrapText="1"/>
    </xf>
    <xf numFmtId="44" fontId="4" fillId="0" borderId="26" xfId="11" applyFont="1" applyFill="1" applyBorder="1" applyAlignment="1" applyProtection="1">
      <alignment horizontal="left" vertical="center" wrapText="1"/>
    </xf>
    <xf numFmtId="17" fontId="8" fillId="0" borderId="29" xfId="10" applyNumberFormat="1" applyFont="1" applyFill="1" applyBorder="1" applyAlignment="1">
      <alignment horizontal="center" vertical="center" wrapText="1"/>
    </xf>
    <xf numFmtId="0" fontId="4" fillId="0" borderId="12" xfId="10" applyFont="1" applyFill="1" applyBorder="1" applyAlignment="1">
      <alignment horizontal="left" vertical="center" wrapText="1"/>
    </xf>
    <xf numFmtId="44" fontId="4" fillId="0" borderId="1" xfId="11" applyFont="1" applyFill="1" applyBorder="1" applyAlignment="1" applyProtection="1">
      <alignment horizontal="left" vertical="center" wrapText="1"/>
    </xf>
    <xf numFmtId="0" fontId="8" fillId="0" borderId="29" xfId="3" applyFont="1" applyFill="1" applyBorder="1" applyAlignment="1" applyProtection="1">
      <alignment vertical="center"/>
    </xf>
    <xf numFmtId="44" fontId="8" fillId="0" borderId="1" xfId="11" applyFont="1" applyFill="1" applyBorder="1" applyAlignment="1" applyProtection="1">
      <alignment horizontal="left" vertical="center" wrapText="1"/>
    </xf>
    <xf numFmtId="17" fontId="4" fillId="0" borderId="24" xfId="11" applyNumberFormat="1" applyFont="1" applyFill="1" applyBorder="1" applyAlignment="1" applyProtection="1">
      <alignment horizontal="center" vertical="center" wrapText="1"/>
    </xf>
    <xf numFmtId="17" fontId="8" fillId="0" borderId="44" xfId="10" applyNumberFormat="1" applyFont="1" applyFill="1" applyBorder="1" applyAlignment="1">
      <alignment horizontal="center" vertical="center" wrapText="1"/>
    </xf>
    <xf numFmtId="0" fontId="4" fillId="0" borderId="16" xfId="10" applyFont="1" applyFill="1" applyBorder="1" applyAlignment="1">
      <alignment horizontal="left" vertical="center" wrapText="1"/>
    </xf>
    <xf numFmtId="44" fontId="4" fillId="0" borderId="9" xfId="11" applyFont="1" applyFill="1" applyBorder="1" applyAlignment="1" applyProtection="1">
      <alignment horizontal="left" vertical="center" wrapText="1"/>
    </xf>
    <xf numFmtId="0" fontId="4" fillId="0" borderId="52" xfId="3" applyFont="1" applyFill="1" applyBorder="1" applyAlignment="1" applyProtection="1">
      <alignment vertical="center"/>
    </xf>
    <xf numFmtId="0" fontId="8" fillId="0" borderId="53" xfId="3" applyFont="1" applyFill="1" applyBorder="1" applyAlignment="1" applyProtection="1">
      <alignment vertical="center" wrapText="1"/>
    </xf>
    <xf numFmtId="0" fontId="8" fillId="0" borderId="53" xfId="3" applyFont="1" applyFill="1" applyBorder="1" applyAlignment="1" applyProtection="1">
      <alignment horizontal="center" vertical="center" wrapText="1"/>
    </xf>
    <xf numFmtId="0" fontId="4" fillId="0" borderId="53" xfId="3" applyFont="1" applyFill="1" applyBorder="1" applyAlignment="1" applyProtection="1">
      <alignment horizontal="left" vertical="center" wrapText="1"/>
    </xf>
    <xf numFmtId="44" fontId="4" fillId="0" borderId="53" xfId="11" applyFont="1" applyFill="1" applyBorder="1" applyAlignment="1">
      <alignment horizontal="center" vertical="center"/>
    </xf>
    <xf numFmtId="17" fontId="8" fillId="0" borderId="54" xfId="3" applyNumberFormat="1" applyFont="1" applyFill="1" applyBorder="1" applyAlignment="1" applyProtection="1">
      <alignment horizontal="center" vertical="center" wrapText="1"/>
    </xf>
    <xf numFmtId="0" fontId="4" fillId="0" borderId="55" xfId="10" applyFont="1" applyFill="1" applyBorder="1" applyAlignment="1">
      <alignment vertical="center"/>
    </xf>
    <xf numFmtId="0" fontId="4" fillId="0" borderId="56" xfId="10" applyFont="1" applyFill="1" applyBorder="1" applyAlignment="1">
      <alignment horizontal="center" vertical="center" wrapText="1"/>
    </xf>
    <xf numFmtId="0" fontId="4" fillId="0" borderId="54" xfId="10" applyFont="1" applyFill="1" applyBorder="1" applyAlignment="1">
      <alignment horizontal="center" vertical="center"/>
    </xf>
    <xf numFmtId="0" fontId="8" fillId="0" borderId="4" xfId="3" applyFont="1" applyFill="1" applyBorder="1" applyAlignment="1" applyProtection="1">
      <alignment vertical="center" wrapText="1"/>
    </xf>
    <xf numFmtId="44" fontId="4" fillId="0" borderId="4" xfId="11" applyFont="1" applyFill="1" applyBorder="1" applyAlignment="1" applyProtection="1">
      <alignment vertical="center" wrapText="1"/>
    </xf>
    <xf numFmtId="0" fontId="8" fillId="0" borderId="27" xfId="10" applyFont="1" applyFill="1" applyBorder="1" applyAlignment="1">
      <alignment vertical="center" wrapText="1"/>
    </xf>
    <xf numFmtId="0" fontId="8" fillId="0" borderId="4" xfId="10" applyFont="1" applyFill="1" applyBorder="1" applyAlignment="1">
      <alignment horizontal="left" vertical="center" wrapText="1"/>
    </xf>
    <xf numFmtId="44" fontId="4" fillId="0" borderId="4" xfId="11" applyFont="1" applyFill="1" applyBorder="1" applyAlignment="1">
      <alignment horizontal="center" vertical="center"/>
    </xf>
    <xf numFmtId="0" fontId="8" fillId="0" borderId="12" xfId="10" applyFont="1" applyFill="1" applyBorder="1" applyAlignment="1">
      <alignment vertical="center" wrapText="1"/>
    </xf>
    <xf numFmtId="17" fontId="8" fillId="0" borderId="57" xfId="3" applyNumberFormat="1" applyFont="1" applyFill="1" applyBorder="1" applyAlignment="1" applyProtection="1">
      <alignment horizontal="center" vertical="center" wrapText="1"/>
    </xf>
    <xf numFmtId="0" fontId="8" fillId="0" borderId="58" xfId="10" applyFont="1" applyFill="1" applyBorder="1" applyAlignment="1">
      <alignment horizontal="center" vertical="center" wrapText="1"/>
    </xf>
    <xf numFmtId="0" fontId="8" fillId="0" borderId="59" xfId="10" applyFont="1" applyFill="1" applyBorder="1" applyAlignment="1">
      <alignment horizontal="left" vertical="center" wrapText="1"/>
    </xf>
    <xf numFmtId="44" fontId="8" fillId="0" borderId="57" xfId="11" applyFont="1" applyFill="1" applyBorder="1" applyAlignment="1" applyProtection="1">
      <alignment horizontal="center" vertical="center" wrapText="1"/>
    </xf>
    <xf numFmtId="0" fontId="4" fillId="0" borderId="4" xfId="3" applyFont="1" applyFill="1" applyBorder="1" applyAlignment="1" applyProtection="1">
      <alignment horizontal="left" vertical="center" wrapText="1"/>
    </xf>
    <xf numFmtId="17" fontId="8" fillId="0" borderId="47" xfId="3" applyNumberFormat="1" applyFont="1" applyFill="1" applyBorder="1" applyAlignment="1" applyProtection="1">
      <alignment horizontal="center" vertical="center" wrapText="1"/>
    </xf>
    <xf numFmtId="0" fontId="4" fillId="0" borderId="46" xfId="10" applyFont="1" applyFill="1" applyBorder="1" applyAlignment="1">
      <alignment vertical="center" wrapText="1"/>
    </xf>
    <xf numFmtId="0" fontId="4" fillId="0" borderId="4" xfId="10" applyFont="1" applyFill="1" applyBorder="1" applyAlignment="1">
      <alignment vertical="center" wrapText="1"/>
    </xf>
    <xf numFmtId="44" fontId="4" fillId="0" borderId="32" xfId="11" applyFont="1" applyFill="1" applyBorder="1" applyAlignment="1">
      <alignment horizontal="center" vertical="center"/>
    </xf>
    <xf numFmtId="0" fontId="4" fillId="0" borderId="31" xfId="10" applyFont="1" applyFill="1" applyBorder="1" applyAlignment="1">
      <alignment vertical="center"/>
    </xf>
    <xf numFmtId="0" fontId="4" fillId="0" borderId="4" xfId="10" applyFont="1" applyFill="1" applyBorder="1" applyAlignment="1">
      <alignment horizontal="center" vertical="center" wrapText="1"/>
    </xf>
    <xf numFmtId="0" fontId="4" fillId="0" borderId="32" xfId="10" applyFont="1" applyFill="1" applyBorder="1" applyAlignment="1">
      <alignment horizontal="center" vertical="center"/>
    </xf>
    <xf numFmtId="0" fontId="4" fillId="0" borderId="60" xfId="3" applyFont="1" applyFill="1" applyBorder="1" applyAlignment="1" applyProtection="1">
      <alignment vertical="center"/>
    </xf>
    <xf numFmtId="0" fontId="8" fillId="0" borderId="59" xfId="3" applyFont="1" applyFill="1" applyBorder="1" applyAlignment="1" applyProtection="1">
      <alignment vertical="center" wrapText="1"/>
    </xf>
    <xf numFmtId="0" fontId="4" fillId="0" borderId="59" xfId="3" applyFont="1" applyFill="1" applyBorder="1" applyAlignment="1" applyProtection="1">
      <alignment horizontal="center" vertical="center" wrapText="1"/>
    </xf>
    <xf numFmtId="0" fontId="4" fillId="0" borderId="59" xfId="3" applyFont="1" applyFill="1" applyBorder="1" applyAlignment="1" applyProtection="1">
      <alignment horizontal="left" vertical="center" wrapText="1"/>
    </xf>
    <xf numFmtId="44" fontId="4" fillId="0" borderId="59" xfId="11" applyFont="1" applyFill="1" applyBorder="1" applyAlignment="1">
      <alignment horizontal="center" vertical="center"/>
    </xf>
    <xf numFmtId="17" fontId="8" fillId="0" borderId="61" xfId="3" applyNumberFormat="1" applyFont="1" applyFill="1" applyBorder="1" applyAlignment="1" applyProtection="1">
      <alignment horizontal="center" vertical="center" wrapText="1"/>
    </xf>
    <xf numFmtId="0" fontId="4" fillId="0" borderId="52" xfId="10" applyFont="1" applyFill="1" applyBorder="1" applyAlignment="1">
      <alignment vertical="center"/>
    </xf>
    <xf numFmtId="0" fontId="4" fillId="0" borderId="53" xfId="10" applyFont="1" applyFill="1" applyBorder="1" applyAlignment="1">
      <alignment horizontal="center" vertical="center" wrapText="1"/>
    </xf>
    <xf numFmtId="0" fontId="4" fillId="0" borderId="61" xfId="10" applyFont="1" applyFill="1" applyBorder="1" applyAlignment="1">
      <alignment horizontal="center" vertical="center"/>
    </xf>
    <xf numFmtId="0" fontId="4" fillId="0" borderId="48" xfId="3" applyFont="1" applyFill="1" applyBorder="1" applyAlignment="1" applyProtection="1">
      <alignment vertical="center"/>
    </xf>
    <xf numFmtId="0" fontId="8" fillId="0" borderId="46" xfId="3" applyFont="1" applyFill="1" applyBorder="1" applyAlignment="1" applyProtection="1">
      <alignment vertical="center" wrapText="1"/>
    </xf>
    <xf numFmtId="0" fontId="8" fillId="0" borderId="46" xfId="3" applyFont="1" applyFill="1" applyBorder="1" applyAlignment="1" applyProtection="1">
      <alignment horizontal="center" vertical="center" wrapText="1"/>
    </xf>
    <xf numFmtId="0" fontId="4" fillId="0" borderId="46" xfId="3" applyFont="1" applyFill="1" applyBorder="1" applyAlignment="1" applyProtection="1">
      <alignment horizontal="left" vertical="center" wrapText="1"/>
    </xf>
    <xf numFmtId="44" fontId="4" fillId="0" borderId="46" xfId="11" applyFont="1" applyFill="1" applyBorder="1" applyAlignment="1">
      <alignment horizontal="center" vertical="center"/>
    </xf>
    <xf numFmtId="44" fontId="4" fillId="0" borderId="47" xfId="11" applyFont="1" applyFill="1" applyBorder="1" applyAlignment="1">
      <alignment horizontal="center" vertical="center"/>
    </xf>
    <xf numFmtId="0" fontId="4" fillId="0" borderId="4" xfId="3" applyFont="1" applyFill="1" applyBorder="1" applyAlignment="1" applyProtection="1">
      <alignment horizontal="center" vertical="center" wrapText="1"/>
    </xf>
    <xf numFmtId="0" fontId="4" fillId="0" borderId="4" xfId="10" applyFont="1" applyFill="1" applyBorder="1" applyAlignment="1">
      <alignment vertical="center"/>
    </xf>
    <xf numFmtId="0" fontId="4" fillId="0" borderId="59" xfId="10" applyFont="1" applyFill="1" applyBorder="1" applyAlignment="1">
      <alignment vertical="center"/>
    </xf>
    <xf numFmtId="0" fontId="4" fillId="0" borderId="59" xfId="10" applyFont="1" applyFill="1" applyBorder="1" applyAlignment="1">
      <alignment vertical="center" wrapText="1"/>
    </xf>
    <xf numFmtId="44" fontId="4" fillId="0" borderId="57" xfId="11" applyFont="1" applyFill="1" applyBorder="1" applyAlignment="1">
      <alignment horizontal="center" vertical="center"/>
    </xf>
    <xf numFmtId="0" fontId="4" fillId="0" borderId="26" xfId="3" applyFont="1" applyFill="1" applyBorder="1" applyAlignment="1" applyProtection="1">
      <alignment horizontal="left" vertical="center" wrapText="1"/>
    </xf>
    <xf numFmtId="44" fontId="4" fillId="0" borderId="26" xfId="11" applyFont="1" applyFill="1" applyBorder="1" applyAlignment="1">
      <alignment horizontal="center" vertical="center"/>
    </xf>
    <xf numFmtId="0" fontId="4" fillId="0" borderId="26" xfId="10" applyFont="1" applyFill="1" applyBorder="1" applyAlignment="1">
      <alignment vertical="center"/>
    </xf>
    <xf numFmtId="0" fontId="4" fillId="0" borderId="26" xfId="10" applyFont="1" applyFill="1" applyBorder="1" applyAlignment="1">
      <alignment vertical="center" wrapText="1"/>
    </xf>
    <xf numFmtId="44" fontId="4" fillId="0" borderId="30" xfId="11" applyFont="1" applyFill="1" applyBorder="1" applyAlignment="1">
      <alignment horizontal="center" vertical="center"/>
    </xf>
    <xf numFmtId="0" fontId="4" fillId="0" borderId="9" xfId="3" applyFont="1" applyFill="1" applyBorder="1" applyAlignment="1" applyProtection="1">
      <alignment horizontal="left" vertical="center" wrapText="1"/>
    </xf>
    <xf numFmtId="44" fontId="4" fillId="0" borderId="24" xfId="11" applyFont="1" applyFill="1" applyBorder="1" applyAlignment="1">
      <alignment horizontal="center" vertical="center"/>
    </xf>
    <xf numFmtId="0" fontId="10" fillId="0" borderId="29" xfId="3" applyFont="1" applyFill="1" applyBorder="1" applyAlignment="1" applyProtection="1">
      <alignment vertical="center"/>
      <protection locked="0"/>
    </xf>
    <xf numFmtId="0" fontId="8" fillId="0" borderId="60" xfId="3" applyFont="1" applyFill="1" applyBorder="1" applyAlignment="1" applyProtection="1">
      <alignment horizontal="left" vertical="center" wrapText="1"/>
    </xf>
    <xf numFmtId="0" fontId="8" fillId="0" borderId="59" xfId="3" applyFont="1" applyFill="1" applyBorder="1" applyAlignment="1" applyProtection="1">
      <alignment horizontal="left" vertical="center" wrapText="1"/>
    </xf>
    <xf numFmtId="0" fontId="8" fillId="0" borderId="59" xfId="3" applyFont="1" applyFill="1" applyBorder="1" applyAlignment="1" applyProtection="1">
      <alignment horizontal="center" vertical="center" wrapText="1"/>
    </xf>
    <xf numFmtId="44" fontId="8" fillId="0" borderId="62" xfId="11" applyFont="1" applyFill="1" applyBorder="1" applyAlignment="1" applyProtection="1">
      <alignment horizontal="center" vertical="center" wrapText="1"/>
    </xf>
    <xf numFmtId="0" fontId="8" fillId="0" borderId="60" xfId="10" applyFont="1" applyFill="1" applyBorder="1" applyAlignment="1">
      <alignment horizontal="left" vertical="center" wrapText="1"/>
    </xf>
    <xf numFmtId="0" fontId="4" fillId="0" borderId="55" xfId="3" applyFont="1" applyFill="1" applyBorder="1" applyAlignment="1" applyProtection="1">
      <alignment vertical="center"/>
    </xf>
    <xf numFmtId="0" fontId="8" fillId="0" borderId="56" xfId="3" applyFont="1" applyFill="1" applyBorder="1" applyAlignment="1" applyProtection="1">
      <alignment vertical="center" wrapText="1"/>
    </xf>
    <xf numFmtId="0" fontId="8" fillId="0" borderId="56" xfId="3" applyFont="1" applyFill="1" applyBorder="1" applyAlignment="1" applyProtection="1">
      <alignment horizontal="center" vertical="center" wrapText="1"/>
    </xf>
    <xf numFmtId="0" fontId="4" fillId="0" borderId="56" xfId="3" applyFont="1" applyFill="1" applyBorder="1" applyAlignment="1">
      <alignment horizontal="left" vertical="center" wrapText="1"/>
    </xf>
    <xf numFmtId="44" fontId="4" fillId="0" borderId="56" xfId="11" applyFont="1" applyFill="1" applyBorder="1" applyAlignment="1">
      <alignment horizontal="center" vertical="center"/>
    </xf>
    <xf numFmtId="0" fontId="4" fillId="0" borderId="55" xfId="10" applyFont="1" applyFill="1" applyBorder="1" applyAlignment="1">
      <alignment vertical="center" wrapText="1"/>
    </xf>
    <xf numFmtId="0" fontId="4" fillId="0" borderId="4" xfId="3" applyFont="1" applyFill="1" applyBorder="1" applyAlignment="1">
      <alignment horizontal="left" vertical="center" wrapText="1"/>
    </xf>
    <xf numFmtId="0" fontId="4" fillId="0" borderId="48" xfId="10" applyFont="1" applyFill="1" applyBorder="1" applyAlignment="1">
      <alignment vertical="center"/>
    </xf>
    <xf numFmtId="0" fontId="4" fillId="0" borderId="46" xfId="10" applyFont="1" applyFill="1" applyBorder="1" applyAlignment="1">
      <alignment vertical="center"/>
    </xf>
    <xf numFmtId="44" fontId="11" fillId="0" borderId="28" xfId="11" applyFont="1" applyFill="1" applyBorder="1" applyAlignment="1">
      <alignment horizontal="center" vertical="center"/>
    </xf>
    <xf numFmtId="0" fontId="8" fillId="0" borderId="48" xfId="3" applyFont="1" applyFill="1" applyBorder="1" applyAlignment="1" applyProtection="1">
      <alignment vertical="center"/>
    </xf>
    <xf numFmtId="44" fontId="8" fillId="0" borderId="63" xfId="11" applyFont="1" applyFill="1" applyBorder="1" applyAlignment="1" applyProtection="1">
      <alignment horizontal="center" vertical="center" wrapText="1"/>
    </xf>
    <xf numFmtId="0" fontId="8" fillId="0" borderId="46" xfId="10" applyFont="1" applyFill="1" applyBorder="1" applyAlignment="1">
      <alignment vertical="center" wrapText="1"/>
    </xf>
    <xf numFmtId="0" fontId="8" fillId="0" borderId="59" xfId="10" applyFont="1" applyFill="1" applyBorder="1" applyAlignment="1">
      <alignment vertical="center" wrapText="1"/>
    </xf>
    <xf numFmtId="44" fontId="8" fillId="0" borderId="4" xfId="11" applyFont="1" applyFill="1" applyBorder="1" applyAlignment="1" applyProtection="1">
      <alignment horizontal="center" vertical="center" wrapText="1"/>
    </xf>
    <xf numFmtId="44" fontId="8" fillId="0" borderId="59" xfId="11" applyFont="1" applyFill="1" applyBorder="1" applyAlignment="1" applyProtection="1">
      <alignment horizontal="center" vertical="center" wrapText="1"/>
    </xf>
    <xf numFmtId="0" fontId="8" fillId="0" borderId="58" xfId="10" applyFont="1" applyFill="1" applyBorder="1" applyAlignment="1">
      <alignment vertical="center" wrapText="1"/>
    </xf>
    <xf numFmtId="0" fontId="10" fillId="0" borderId="34" xfId="3" applyFont="1" applyFill="1" applyBorder="1" applyAlignment="1" applyProtection="1">
      <alignment vertical="center"/>
    </xf>
    <xf numFmtId="0" fontId="10" fillId="0" borderId="38" xfId="3" applyNumberFormat="1" applyFont="1" applyFill="1" applyBorder="1" applyAlignment="1" applyProtection="1">
      <alignment vertical="center" wrapText="1"/>
    </xf>
    <xf numFmtId="0" fontId="10" fillId="0" borderId="38" xfId="3" applyFont="1" applyFill="1" applyBorder="1" applyAlignment="1" applyProtection="1">
      <alignment horizontal="center" vertical="center" wrapText="1"/>
    </xf>
    <xf numFmtId="0" fontId="10" fillId="0" borderId="38" xfId="3" applyFont="1" applyFill="1" applyBorder="1" applyAlignment="1" applyProtection="1">
      <alignment horizontal="left" vertical="center" wrapText="1"/>
    </xf>
    <xf numFmtId="44" fontId="4" fillId="0" borderId="38" xfId="11" applyFont="1" applyFill="1" applyBorder="1" applyAlignment="1">
      <alignment horizontal="center" vertical="center"/>
    </xf>
    <xf numFmtId="17" fontId="8" fillId="0" borderId="36" xfId="3" applyNumberFormat="1" applyFont="1" applyFill="1" applyBorder="1" applyAlignment="1" applyProtection="1">
      <alignment horizontal="center" vertical="center" wrapText="1"/>
    </xf>
    <xf numFmtId="0" fontId="4" fillId="0" borderId="34" xfId="10" applyFont="1" applyFill="1" applyBorder="1" applyAlignment="1">
      <alignment vertical="center"/>
    </xf>
    <xf numFmtId="0" fontId="4" fillId="0" borderId="38" xfId="10" applyFont="1" applyFill="1" applyBorder="1" applyAlignment="1">
      <alignment horizontal="center" vertical="center" wrapText="1"/>
    </xf>
    <xf numFmtId="0" fontId="4" fillId="0" borderId="36" xfId="10" applyFont="1" applyFill="1" applyBorder="1" applyAlignment="1">
      <alignment horizontal="center" vertical="center"/>
    </xf>
    <xf numFmtId="0" fontId="10" fillId="0" borderId="25" xfId="3" applyFont="1" applyFill="1" applyBorder="1" applyAlignment="1" applyProtection="1">
      <alignment vertical="center"/>
    </xf>
    <xf numFmtId="0" fontId="10" fillId="0" borderId="26" xfId="3" applyNumberFormat="1" applyFont="1" applyFill="1" applyBorder="1" applyAlignment="1" applyProtection="1">
      <alignment vertical="center" wrapText="1"/>
    </xf>
    <xf numFmtId="0" fontId="10" fillId="0" borderId="26" xfId="3" applyFont="1" applyFill="1" applyBorder="1" applyAlignment="1" applyProtection="1">
      <alignment horizontal="center" vertical="center" wrapText="1"/>
    </xf>
    <xf numFmtId="0" fontId="10" fillId="0" borderId="26" xfId="3" applyFont="1" applyFill="1" applyBorder="1" applyAlignment="1" applyProtection="1">
      <alignment horizontal="left" vertical="center" wrapText="1"/>
    </xf>
    <xf numFmtId="0" fontId="4" fillId="0" borderId="51" xfId="10" applyFont="1" applyFill="1" applyBorder="1" applyAlignment="1">
      <alignment vertical="center"/>
    </xf>
    <xf numFmtId="0" fontId="4" fillId="0" borderId="26" xfId="10" applyFont="1" applyFill="1" applyBorder="1" applyAlignment="1">
      <alignment horizontal="center" vertical="center" wrapText="1"/>
    </xf>
    <xf numFmtId="0" fontId="10" fillId="0" borderId="48" xfId="3" applyFont="1" applyFill="1" applyBorder="1" applyAlignment="1" applyProtection="1">
      <alignment vertical="center"/>
    </xf>
    <xf numFmtId="0" fontId="10" fillId="0" borderId="46" xfId="3" applyNumberFormat="1" applyFont="1" applyFill="1" applyBorder="1" applyAlignment="1" applyProtection="1">
      <alignment vertical="center" wrapText="1"/>
    </xf>
    <xf numFmtId="0" fontId="10" fillId="0" borderId="46" xfId="3" applyFont="1" applyFill="1" applyBorder="1" applyAlignment="1" applyProtection="1">
      <alignment horizontal="center" vertical="center" wrapText="1"/>
    </xf>
    <xf numFmtId="0" fontId="10" fillId="0" borderId="46" xfId="3" applyFont="1" applyFill="1" applyBorder="1" applyAlignment="1" applyProtection="1">
      <alignment horizontal="left" vertical="center" wrapText="1"/>
    </xf>
    <xf numFmtId="0" fontId="4" fillId="0" borderId="46" xfId="10" applyFont="1" applyFill="1" applyBorder="1" applyAlignment="1">
      <alignment horizontal="center" vertical="center" wrapText="1"/>
    </xf>
    <xf numFmtId="0" fontId="4" fillId="0" borderId="47" xfId="10" applyFont="1" applyFill="1" applyBorder="1" applyAlignment="1">
      <alignment horizontal="center" vertical="center"/>
    </xf>
    <xf numFmtId="0" fontId="11" fillId="0" borderId="29" xfId="10" applyFont="1" applyFill="1" applyBorder="1" applyAlignment="1">
      <alignment vertical="center"/>
    </xf>
    <xf numFmtId="0" fontId="8" fillId="0" borderId="60" xfId="3" applyFont="1" applyFill="1" applyBorder="1" applyAlignment="1" applyProtection="1">
      <alignment vertical="center"/>
    </xf>
    <xf numFmtId="0" fontId="11" fillId="0" borderId="60" xfId="10" applyFont="1" applyFill="1" applyBorder="1" applyAlignment="1">
      <alignment vertical="center"/>
    </xf>
    <xf numFmtId="44" fontId="11" fillId="0" borderId="57" xfId="11" applyFont="1" applyFill="1" applyBorder="1" applyAlignment="1">
      <alignment horizontal="center" vertical="center"/>
    </xf>
    <xf numFmtId="0" fontId="8" fillId="0" borderId="31" xfId="3" applyFont="1" applyFill="1" applyBorder="1" applyAlignment="1" applyProtection="1">
      <alignment vertical="center"/>
    </xf>
    <xf numFmtId="0" fontId="8" fillId="0" borderId="4" xfId="10" applyFont="1" applyFill="1" applyBorder="1" applyAlignment="1">
      <alignment horizontal="center" vertical="center" wrapText="1"/>
    </xf>
    <xf numFmtId="0" fontId="8" fillId="0" borderId="1" xfId="10" applyFont="1" applyFill="1" applyBorder="1" applyAlignment="1">
      <alignment horizontal="center" vertical="center" wrapText="1"/>
    </xf>
    <xf numFmtId="0" fontId="4" fillId="0" borderId="60" xfId="10" applyFont="1" applyFill="1" applyBorder="1" applyAlignment="1">
      <alignment vertical="center"/>
    </xf>
    <xf numFmtId="0" fontId="4" fillId="0" borderId="59" xfId="10" applyFont="1" applyFill="1" applyBorder="1" applyAlignment="1">
      <alignment horizontal="center" vertical="center" wrapText="1"/>
    </xf>
    <xf numFmtId="0" fontId="4" fillId="0" borderId="57" xfId="10" applyFont="1" applyFill="1" applyBorder="1" applyAlignment="1">
      <alignment horizontal="center" vertical="center"/>
    </xf>
    <xf numFmtId="0" fontId="8" fillId="0" borderId="9" xfId="3" applyFont="1" applyFill="1" applyBorder="1" applyAlignment="1" applyProtection="1">
      <alignment vertical="center" wrapText="1"/>
    </xf>
    <xf numFmtId="0" fontId="4" fillId="0" borderId="9" xfId="3" applyFont="1" applyFill="1" applyBorder="1" applyAlignment="1" applyProtection="1">
      <alignment horizontal="center" vertical="center" wrapText="1"/>
    </xf>
    <xf numFmtId="0" fontId="4" fillId="0" borderId="46" xfId="10" applyFont="1" applyFill="1" applyBorder="1" applyAlignment="1">
      <alignment wrapText="1"/>
    </xf>
    <xf numFmtId="0" fontId="4" fillId="0" borderId="44" xfId="10" applyFont="1" applyFill="1" applyBorder="1" applyAlignment="1">
      <alignment vertical="center"/>
    </xf>
    <xf numFmtId="0" fontId="4" fillId="0" borderId="9" xfId="10" applyFont="1" applyFill="1" applyBorder="1" applyAlignment="1">
      <alignment horizontal="center" vertical="center" wrapText="1"/>
    </xf>
    <xf numFmtId="0" fontId="4" fillId="0" borderId="24" xfId="10" applyFont="1" applyFill="1" applyBorder="1" applyAlignment="1">
      <alignment horizontal="center" vertical="center"/>
    </xf>
    <xf numFmtId="0" fontId="4" fillId="0" borderId="44" xfId="3" applyFont="1" applyFill="1" applyBorder="1" applyAlignment="1">
      <alignment vertical="center"/>
    </xf>
    <xf numFmtId="0" fontId="4" fillId="0" borderId="9" xfId="3" applyFont="1" applyFill="1" applyBorder="1" applyAlignment="1">
      <alignment horizontal="center" vertical="center" wrapText="1"/>
    </xf>
    <xf numFmtId="0" fontId="8" fillId="0" borderId="55" xfId="3" applyFont="1" applyFill="1" applyBorder="1" applyAlignment="1" applyProtection="1">
      <alignment horizontal="left" vertical="center" wrapText="1"/>
    </xf>
    <xf numFmtId="0" fontId="8" fillId="0" borderId="56" xfId="3" applyFont="1" applyFill="1" applyBorder="1" applyAlignment="1" applyProtection="1">
      <alignment horizontal="left" vertical="center" wrapText="1"/>
    </xf>
    <xf numFmtId="44" fontId="8" fillId="0" borderId="64" xfId="11" applyFont="1" applyFill="1" applyBorder="1" applyAlignment="1" applyProtection="1">
      <alignment horizontal="left" vertical="center" wrapText="1"/>
    </xf>
    <xf numFmtId="0" fontId="8" fillId="0" borderId="4" xfId="10" applyFont="1" applyFill="1" applyBorder="1" applyAlignment="1">
      <alignment vertical="center" wrapText="1"/>
    </xf>
    <xf numFmtId="0" fontId="4" fillId="0" borderId="4" xfId="10" applyFont="1" applyFill="1" applyBorder="1" applyAlignment="1">
      <alignment horizontal="left" vertical="center" wrapText="1"/>
    </xf>
    <xf numFmtId="0" fontId="4" fillId="0" borderId="25" xfId="3" applyFont="1" applyFill="1" applyBorder="1" applyAlignment="1" applyProtection="1">
      <alignment vertical="center"/>
    </xf>
    <xf numFmtId="0" fontId="8" fillId="0" borderId="26" xfId="3" applyFont="1" applyFill="1" applyBorder="1" applyAlignment="1" applyProtection="1">
      <alignment vertical="center" wrapText="1"/>
    </xf>
    <xf numFmtId="0" fontId="8" fillId="0" borderId="26" xfId="3" applyFont="1" applyFill="1" applyBorder="1" applyAlignment="1" applyProtection="1">
      <alignment horizontal="center" vertical="center" wrapText="1"/>
    </xf>
    <xf numFmtId="0" fontId="4" fillId="0" borderId="46" xfId="10" applyFont="1" applyFill="1" applyBorder="1" applyAlignment="1">
      <alignment horizontal="left" vertical="center" wrapText="1"/>
    </xf>
    <xf numFmtId="166" fontId="8" fillId="0" borderId="46" xfId="3" applyNumberFormat="1" applyFont="1" applyFill="1" applyBorder="1" applyAlignment="1" applyProtection="1">
      <alignment horizontal="center" vertical="center" wrapText="1"/>
    </xf>
    <xf numFmtId="166" fontId="8" fillId="0" borderId="4" xfId="3" applyNumberFormat="1" applyFont="1" applyFill="1" applyBorder="1" applyAlignment="1" applyProtection="1">
      <alignment horizontal="center" vertical="center" wrapText="1"/>
    </xf>
    <xf numFmtId="166" fontId="8" fillId="0" borderId="26" xfId="3" applyNumberFormat="1" applyFont="1" applyFill="1" applyBorder="1" applyAlignment="1" applyProtection="1">
      <alignment horizontal="center" vertical="center" wrapText="1"/>
    </xf>
    <xf numFmtId="44" fontId="4" fillId="0" borderId="28" xfId="11" applyFont="1" applyFill="1" applyBorder="1" applyAlignment="1">
      <alignment horizontal="right" vertical="center"/>
    </xf>
    <xf numFmtId="0" fontId="4" fillId="0" borderId="59" xfId="3" applyFont="1" applyFill="1" applyBorder="1" applyAlignment="1">
      <alignment vertical="center"/>
    </xf>
    <xf numFmtId="0" fontId="4" fillId="0" borderId="59" xfId="3" applyFont="1" applyFill="1" applyBorder="1" applyAlignment="1">
      <alignment horizontal="left" vertical="center"/>
    </xf>
    <xf numFmtId="0" fontId="10" fillId="0" borderId="59" xfId="3" applyFont="1" applyFill="1" applyBorder="1" applyAlignment="1">
      <alignment horizontal="left" vertical="center" wrapText="1"/>
    </xf>
    <xf numFmtId="44" fontId="4" fillId="0" borderId="59" xfId="11" applyFont="1" applyFill="1" applyBorder="1" applyAlignment="1">
      <alignment horizontal="right" vertical="center"/>
    </xf>
    <xf numFmtId="0" fontId="10" fillId="0" borderId="59" xfId="10" applyFont="1" applyFill="1" applyBorder="1" applyAlignment="1">
      <alignment vertical="center" wrapText="1"/>
    </xf>
    <xf numFmtId="44" fontId="4" fillId="0" borderId="57" xfId="11" applyFont="1" applyFill="1" applyBorder="1" applyAlignment="1">
      <alignment horizontal="right" vertical="center"/>
    </xf>
    <xf numFmtId="0" fontId="4" fillId="0" borderId="31" xfId="3" applyFont="1" applyFill="1" applyBorder="1" applyAlignment="1" applyProtection="1">
      <alignment vertical="center" wrapText="1"/>
    </xf>
    <xf numFmtId="0" fontId="10" fillId="0" borderId="4" xfId="10" applyFont="1" applyFill="1" applyBorder="1" applyAlignment="1">
      <alignment horizontal="left" vertical="center" wrapText="1"/>
    </xf>
    <xf numFmtId="0" fontId="4" fillId="0" borderId="29" xfId="3" applyFont="1" applyFill="1" applyBorder="1" applyAlignment="1" applyProtection="1">
      <alignment vertical="center" wrapText="1"/>
    </xf>
    <xf numFmtId="166" fontId="8" fillId="0" borderId="1" xfId="3" applyNumberFormat="1" applyFont="1" applyFill="1" applyBorder="1" applyAlignment="1" applyProtection="1">
      <alignment horizontal="center" vertical="center" wrapText="1"/>
    </xf>
    <xf numFmtId="0" fontId="8" fillId="0" borderId="29" xfId="3" applyFont="1" applyFill="1" applyBorder="1" applyAlignment="1" applyProtection="1">
      <alignment horizontal="center" vertical="center" wrapText="1"/>
    </xf>
    <xf numFmtId="0" fontId="8" fillId="0" borderId="60" xfId="3" applyFont="1" applyFill="1" applyBorder="1" applyAlignment="1" applyProtection="1">
      <alignment horizontal="center" vertical="center" wrapText="1"/>
    </xf>
    <xf numFmtId="0" fontId="4" fillId="0" borderId="48" xfId="3" applyFont="1" applyFill="1" applyBorder="1" applyAlignment="1" applyProtection="1">
      <alignment vertical="center" wrapText="1"/>
    </xf>
    <xf numFmtId="0" fontId="4" fillId="0" borderId="60" xfId="3" applyFont="1" applyFill="1" applyBorder="1" applyAlignment="1" applyProtection="1">
      <alignment vertical="center" wrapText="1"/>
    </xf>
    <xf numFmtId="0" fontId="8" fillId="0" borderId="48" xfId="12" applyFont="1" applyFill="1" applyBorder="1" applyAlignment="1">
      <alignment horizontal="center" vertical="center"/>
    </xf>
    <xf numFmtId="0" fontId="8" fillId="0" borderId="46" xfId="12" applyFont="1" applyFill="1" applyBorder="1" applyAlignment="1">
      <alignment vertical="center"/>
    </xf>
    <xf numFmtId="0" fontId="8" fillId="0" borderId="46" xfId="12" applyFont="1" applyFill="1" applyBorder="1" applyAlignment="1">
      <alignment horizontal="left" vertical="center"/>
    </xf>
    <xf numFmtId="0" fontId="8" fillId="0" borderId="46" xfId="12" applyFont="1" applyFill="1" applyBorder="1" applyAlignment="1">
      <alignment horizontal="left" vertical="center" wrapText="1"/>
    </xf>
    <xf numFmtId="44" fontId="4" fillId="0" borderId="46" xfId="13" applyFont="1" applyFill="1" applyBorder="1" applyAlignment="1">
      <alignment vertical="center"/>
    </xf>
    <xf numFmtId="0" fontId="8" fillId="0" borderId="49" xfId="10" applyFont="1" applyFill="1" applyBorder="1" applyAlignment="1">
      <alignment vertical="center" wrapText="1"/>
    </xf>
    <xf numFmtId="166" fontId="8" fillId="0" borderId="47" xfId="10" applyNumberFormat="1" applyFont="1" applyFill="1" applyBorder="1" applyAlignment="1">
      <alignment horizontal="center" vertical="center" wrapText="1"/>
    </xf>
    <xf numFmtId="0" fontId="8" fillId="0" borderId="29" xfId="12" applyFont="1" applyFill="1" applyBorder="1" applyAlignment="1">
      <alignment horizontal="center" vertical="center"/>
    </xf>
    <xf numFmtId="0" fontId="8" fillId="0" borderId="1" xfId="12" applyFont="1" applyFill="1" applyBorder="1" applyAlignment="1">
      <alignment vertical="center"/>
    </xf>
    <xf numFmtId="0" fontId="8" fillId="0" borderId="1" xfId="12" applyFont="1" applyFill="1" applyBorder="1" applyAlignment="1">
      <alignment horizontal="left" vertical="center" wrapText="1"/>
    </xf>
    <xf numFmtId="44" fontId="4" fillId="0" borderId="1" xfId="13" applyFont="1" applyFill="1" applyBorder="1" applyAlignment="1">
      <alignment vertical="center"/>
    </xf>
    <xf numFmtId="166" fontId="8" fillId="0" borderId="28" xfId="10" applyNumberFormat="1" applyFont="1" applyFill="1" applyBorder="1" applyAlignment="1">
      <alignment horizontal="center" vertical="center" wrapText="1"/>
    </xf>
    <xf numFmtId="0" fontId="10" fillId="0" borderId="1" xfId="10" applyFont="1" applyFill="1" applyBorder="1" applyAlignment="1">
      <alignment horizontal="left" vertical="center" wrapText="1"/>
    </xf>
    <xf numFmtId="44" fontId="10" fillId="0" borderId="28" xfId="11" applyFont="1" applyFill="1" applyBorder="1" applyAlignment="1">
      <alignment horizontal="center" vertical="center"/>
    </xf>
    <xf numFmtId="0" fontId="4" fillId="0" borderId="1" xfId="12" applyFont="1" applyFill="1" applyBorder="1" applyAlignment="1">
      <alignment vertical="center"/>
    </xf>
    <xf numFmtId="166" fontId="10" fillId="0" borderId="28" xfId="10" applyNumberFormat="1" applyFont="1" applyFill="1" applyBorder="1" applyAlignment="1">
      <alignment horizontal="center" vertical="center" wrapText="1"/>
    </xf>
    <xf numFmtId="166" fontId="8" fillId="0" borderId="59" xfId="3" applyNumberFormat="1" applyFont="1" applyFill="1" applyBorder="1" applyAlignment="1" applyProtection="1">
      <alignment horizontal="center" vertical="center" wrapText="1"/>
    </xf>
    <xf numFmtId="0" fontId="4" fillId="0" borderId="29" xfId="3" applyFont="1" applyFill="1" applyBorder="1" applyAlignment="1">
      <alignment horizontal="left" vertical="center"/>
    </xf>
    <xf numFmtId="44" fontId="4" fillId="0" borderId="1" xfId="11" applyFont="1" applyFill="1" applyBorder="1" applyAlignment="1">
      <alignment horizontal="center" vertical="center" wrapText="1"/>
    </xf>
    <xf numFmtId="0" fontId="10" fillId="0" borderId="29" xfId="3" applyFont="1" applyFill="1" applyBorder="1" applyAlignment="1" applyProtection="1">
      <alignment vertical="center" wrapText="1"/>
    </xf>
    <xf numFmtId="166" fontId="10" fillId="0" borderId="1" xfId="3" applyNumberFormat="1" applyFont="1" applyFill="1" applyBorder="1" applyAlignment="1" applyProtection="1">
      <alignment horizontal="center" vertical="center" wrapText="1"/>
    </xf>
    <xf numFmtId="166" fontId="8" fillId="0" borderId="57" xfId="10" applyNumberFormat="1" applyFont="1" applyFill="1" applyBorder="1" applyAlignment="1">
      <alignment horizontal="center" vertical="center" wrapText="1"/>
    </xf>
    <xf numFmtId="0" fontId="10" fillId="0" borderId="48" xfId="3" applyFont="1" applyFill="1" applyBorder="1" applyAlignment="1" applyProtection="1">
      <alignment vertical="center" wrapText="1"/>
    </xf>
    <xf numFmtId="0" fontId="10" fillId="0" borderId="46" xfId="3" applyFont="1" applyFill="1" applyBorder="1" applyAlignment="1" applyProtection="1">
      <alignment vertical="center" wrapText="1"/>
    </xf>
    <xf numFmtId="166" fontId="10" fillId="0" borderId="46" xfId="3" applyNumberFormat="1" applyFont="1" applyFill="1" applyBorder="1" applyAlignment="1" applyProtection="1">
      <alignment horizontal="center" vertical="center" wrapText="1"/>
    </xf>
    <xf numFmtId="0" fontId="10" fillId="0" borderId="1" xfId="3" applyNumberFormat="1" applyFont="1" applyFill="1" applyBorder="1" applyAlignment="1" applyProtection="1">
      <alignment vertical="center" wrapText="1"/>
    </xf>
    <xf numFmtId="0" fontId="10" fillId="0" borderId="1" xfId="1" applyFont="1" applyFill="1" applyBorder="1" applyAlignment="1" applyProtection="1">
      <alignment horizontal="left" vertical="center" wrapText="1"/>
    </xf>
    <xf numFmtId="0" fontId="10" fillId="0" borderId="60" xfId="3" applyFont="1" applyFill="1" applyBorder="1" applyAlignment="1" applyProtection="1">
      <alignment vertical="center" wrapText="1"/>
    </xf>
    <xf numFmtId="0" fontId="10" fillId="0" borderId="59" xfId="3" applyNumberFormat="1" applyFont="1" applyFill="1" applyBorder="1" applyAlignment="1" applyProtection="1">
      <alignment vertical="center" wrapText="1"/>
    </xf>
    <xf numFmtId="0" fontId="10" fillId="0" borderId="59" xfId="3" applyFont="1" applyFill="1" applyBorder="1" applyAlignment="1" applyProtection="1">
      <alignment vertical="center" wrapText="1"/>
    </xf>
    <xf numFmtId="0" fontId="10" fillId="0" borderId="59" xfId="3" applyFont="1" applyFill="1" applyBorder="1" applyAlignment="1" applyProtection="1">
      <alignment horizontal="left" vertical="center" wrapText="1"/>
    </xf>
    <xf numFmtId="166" fontId="10" fillId="0" borderId="59" xfId="3" applyNumberFormat="1" applyFont="1" applyFill="1" applyBorder="1" applyAlignment="1" applyProtection="1">
      <alignment horizontal="center" vertical="center" wrapText="1"/>
    </xf>
    <xf numFmtId="16" fontId="8" fillId="0" borderId="32" xfId="3" applyNumberFormat="1" applyFont="1" applyFill="1" applyBorder="1" applyAlignment="1" applyProtection="1">
      <alignment horizontal="center" vertical="center" wrapText="1"/>
    </xf>
    <xf numFmtId="16" fontId="8" fillId="0" borderId="28" xfId="3" applyNumberFormat="1" applyFont="1" applyFill="1" applyBorder="1" applyAlignment="1" applyProtection="1">
      <alignment horizontal="center" vertical="center" wrapText="1"/>
    </xf>
    <xf numFmtId="16" fontId="8" fillId="0" borderId="57" xfId="3" applyNumberFormat="1" applyFont="1" applyFill="1" applyBorder="1" applyAlignment="1" applyProtection="1">
      <alignment horizontal="center" vertical="center" wrapText="1"/>
    </xf>
    <xf numFmtId="0" fontId="4" fillId="0" borderId="65" xfId="3" applyFont="1" applyFill="1" applyBorder="1" applyAlignment="1" applyProtection="1">
      <alignment vertical="center" wrapText="1"/>
    </xf>
    <xf numFmtId="16" fontId="8" fillId="0" borderId="66" xfId="3" applyNumberFormat="1" applyFont="1" applyFill="1" applyBorder="1" applyAlignment="1" applyProtection="1">
      <alignment horizontal="center" vertical="center" wrapText="1"/>
    </xf>
    <xf numFmtId="0" fontId="4" fillId="0" borderId="34" xfId="3" applyFont="1" applyFill="1" applyBorder="1" applyAlignment="1" applyProtection="1">
      <alignment horizontal="left" vertical="center" wrapText="1"/>
    </xf>
    <xf numFmtId="0" fontId="8" fillId="0" borderId="38" xfId="3" applyFont="1" applyFill="1" applyBorder="1" applyAlignment="1" applyProtection="1">
      <alignment vertical="center" wrapText="1"/>
    </xf>
    <xf numFmtId="0" fontId="8" fillId="0" borderId="38" xfId="12" applyFont="1" applyFill="1" applyBorder="1" applyAlignment="1">
      <alignment horizontal="left" vertical="center" wrapText="1"/>
    </xf>
    <xf numFmtId="44" fontId="4" fillId="0" borderId="38" xfId="13" applyFont="1" applyFill="1" applyBorder="1" applyAlignment="1">
      <alignment vertical="center"/>
    </xf>
    <xf numFmtId="16" fontId="8" fillId="0" borderId="36" xfId="3" applyNumberFormat="1" applyFont="1" applyFill="1" applyBorder="1" applyAlignment="1" applyProtection="1">
      <alignment horizontal="center" vertical="center" wrapText="1"/>
    </xf>
    <xf numFmtId="0" fontId="22" fillId="0" borderId="0" xfId="3" applyFont="1" applyFill="1" applyAlignment="1" applyProtection="1">
      <alignment horizontal="left" vertical="center"/>
    </xf>
    <xf numFmtId="0" fontId="8" fillId="0" borderId="29" xfId="12" applyFont="1" applyFill="1" applyBorder="1" applyAlignment="1">
      <alignment horizontal="left" vertical="center"/>
    </xf>
    <xf numFmtId="0" fontId="8" fillId="0" borderId="1" xfId="12" applyFont="1" applyFill="1" applyBorder="1" applyAlignment="1">
      <alignment vertical="center" wrapText="1"/>
    </xf>
    <xf numFmtId="0" fontId="8" fillId="0" borderId="60" xfId="12" applyFont="1" applyFill="1" applyBorder="1" applyAlignment="1">
      <alignment horizontal="left" vertical="center"/>
    </xf>
    <xf numFmtId="0" fontId="8" fillId="0" borderId="9" xfId="12" applyFont="1" applyFill="1" applyBorder="1" applyAlignment="1">
      <alignment vertical="center"/>
    </xf>
    <xf numFmtId="44" fontId="4" fillId="0" borderId="9" xfId="13" applyFont="1" applyFill="1" applyBorder="1" applyAlignment="1">
      <alignment vertical="center"/>
    </xf>
    <xf numFmtId="0" fontId="8" fillId="0" borderId="9" xfId="12" applyFont="1" applyFill="1" applyBorder="1" applyAlignment="1">
      <alignment horizontal="left" vertical="center" wrapText="1"/>
    </xf>
    <xf numFmtId="16" fontId="8" fillId="0" borderId="24" xfId="3" applyNumberFormat="1" applyFont="1" applyFill="1" applyBorder="1" applyAlignment="1" applyProtection="1">
      <alignment horizontal="center" vertical="center" wrapText="1"/>
    </xf>
    <xf numFmtId="16" fontId="8" fillId="0" borderId="47" xfId="3" applyNumberFormat="1" applyFont="1" applyFill="1" applyBorder="1" applyAlignment="1" applyProtection="1">
      <alignment horizontal="center" vertical="center" wrapText="1"/>
    </xf>
    <xf numFmtId="44" fontId="8" fillId="0" borderId="47" xfId="11" applyFont="1" applyFill="1" applyBorder="1" applyAlignment="1" applyProtection="1">
      <alignment horizontal="center" vertical="center" wrapText="1"/>
    </xf>
    <xf numFmtId="0" fontId="8" fillId="0" borderId="29" xfId="14" applyFont="1" applyFill="1" applyBorder="1" applyAlignment="1">
      <alignment horizontal="left" vertical="center"/>
    </xf>
    <xf numFmtId="0" fontId="8" fillId="0" borderId="1" xfId="14" applyFont="1" applyFill="1" applyBorder="1" applyAlignment="1">
      <alignment horizontal="left" vertical="center"/>
    </xf>
    <xf numFmtId="0" fontId="8" fillId="0" borderId="1" xfId="14" applyFont="1" applyFill="1" applyBorder="1" applyAlignment="1">
      <alignment horizontal="left" vertical="center" wrapText="1"/>
    </xf>
    <xf numFmtId="44" fontId="4" fillId="0" borderId="1" xfId="15" applyFont="1" applyFill="1" applyBorder="1" applyAlignment="1">
      <alignment vertical="center"/>
    </xf>
    <xf numFmtId="0" fontId="4" fillId="0" borderId="29" xfId="3" applyFont="1" applyFill="1" applyBorder="1" applyAlignment="1" applyProtection="1">
      <alignment horizontal="left" vertical="center" wrapText="1"/>
    </xf>
    <xf numFmtId="0" fontId="4" fillId="0" borderId="60" xfId="3" applyFont="1" applyFill="1" applyBorder="1" applyAlignment="1" applyProtection="1">
      <alignment horizontal="left" vertical="center" wrapText="1"/>
    </xf>
    <xf numFmtId="0" fontId="8" fillId="0" borderId="25" xfId="10" applyFont="1" applyFill="1" applyBorder="1" applyAlignment="1">
      <alignment vertical="center" wrapText="1"/>
    </xf>
    <xf numFmtId="0" fontId="8" fillId="0" borderId="26" xfId="10" applyFont="1" applyFill="1" applyBorder="1" applyAlignment="1">
      <alignment horizontal="center" vertical="center" wrapText="1"/>
    </xf>
    <xf numFmtId="44" fontId="8" fillId="0" borderId="61" xfId="11" applyFont="1" applyFill="1" applyBorder="1" applyAlignment="1" applyProtection="1">
      <alignment horizontal="center" vertical="center" wrapText="1"/>
    </xf>
    <xf numFmtId="0" fontId="4" fillId="0" borderId="48" xfId="3" applyFont="1" applyFill="1" applyBorder="1" applyAlignment="1" applyProtection="1">
      <alignment horizontal="left" vertical="center" wrapText="1"/>
    </xf>
    <xf numFmtId="166" fontId="8" fillId="0" borderId="47" xfId="3" applyNumberFormat="1" applyFont="1" applyFill="1" applyBorder="1" applyAlignment="1" applyProtection="1">
      <alignment horizontal="center" vertical="center" wrapText="1"/>
    </xf>
    <xf numFmtId="0" fontId="8" fillId="0" borderId="48" xfId="10" applyFont="1" applyFill="1" applyBorder="1" applyAlignment="1">
      <alignment vertical="center" wrapText="1"/>
    </xf>
    <xf numFmtId="166" fontId="8" fillId="0" borderId="28" xfId="3" applyNumberFormat="1" applyFont="1" applyFill="1" applyBorder="1" applyAlignment="1" applyProtection="1">
      <alignment horizontal="center" vertical="center" wrapText="1"/>
    </xf>
    <xf numFmtId="0" fontId="8" fillId="0" borderId="29" xfId="10" applyFont="1" applyFill="1" applyBorder="1" applyAlignment="1">
      <alignment vertical="center"/>
    </xf>
    <xf numFmtId="0" fontId="8" fillId="0" borderId="1" xfId="14" applyFont="1" applyFill="1" applyBorder="1" applyAlignment="1">
      <alignment vertical="center"/>
    </xf>
    <xf numFmtId="0" fontId="4" fillId="0" borderId="1" xfId="14" applyFont="1" applyFill="1" applyBorder="1" applyAlignment="1">
      <alignment horizontal="left" vertical="center"/>
    </xf>
    <xf numFmtId="0" fontId="4" fillId="0" borderId="1" xfId="14" applyFont="1" applyFill="1" applyBorder="1" applyAlignment="1">
      <alignment vertical="center"/>
    </xf>
    <xf numFmtId="0" fontId="8" fillId="0" borderId="60" xfId="14" applyFont="1" applyFill="1" applyBorder="1" applyAlignment="1">
      <alignment horizontal="left" vertical="center"/>
    </xf>
    <xf numFmtId="0" fontId="8" fillId="0" borderId="9" xfId="14" applyFont="1" applyFill="1" applyBorder="1" applyAlignment="1">
      <alignment horizontal="left" vertical="center"/>
    </xf>
    <xf numFmtId="0" fontId="8" fillId="0" borderId="9" xfId="14" applyFont="1" applyFill="1" applyBorder="1" applyAlignment="1">
      <alignment vertical="center"/>
    </xf>
    <xf numFmtId="0" fontId="8" fillId="0" borderId="9" xfId="14" applyFont="1" applyFill="1" applyBorder="1" applyAlignment="1">
      <alignment horizontal="left" vertical="center" wrapText="1"/>
    </xf>
    <xf numFmtId="44" fontId="4" fillId="0" borderId="9" xfId="15" applyFont="1" applyFill="1" applyBorder="1" applyAlignment="1">
      <alignment vertical="center"/>
    </xf>
    <xf numFmtId="166" fontId="8" fillId="0" borderId="24" xfId="3" applyNumberFormat="1" applyFont="1" applyFill="1" applyBorder="1" applyAlignment="1" applyProtection="1">
      <alignment horizontal="center" vertical="center" wrapText="1"/>
    </xf>
    <xf numFmtId="0" fontId="4" fillId="0" borderId="48" xfId="3" applyFont="1" applyFill="1" applyBorder="1" applyAlignment="1">
      <alignment horizontal="left" vertical="center"/>
    </xf>
    <xf numFmtId="0" fontId="4" fillId="0" borderId="46" xfId="3" applyFont="1" applyFill="1" applyBorder="1" applyAlignment="1">
      <alignment horizontal="left" vertical="center"/>
    </xf>
    <xf numFmtId="0" fontId="4" fillId="0" borderId="46" xfId="3" applyFont="1" applyFill="1" applyBorder="1" applyAlignment="1">
      <alignment horizontal="left" vertical="center" wrapText="1"/>
    </xf>
    <xf numFmtId="44" fontId="4" fillId="0" borderId="46" xfId="11" applyFont="1" applyFill="1" applyBorder="1" applyAlignment="1">
      <alignment horizontal="center" vertical="center" wrapText="1"/>
    </xf>
    <xf numFmtId="44" fontId="10" fillId="0" borderId="47" xfId="11" applyFont="1" applyFill="1" applyBorder="1" applyAlignment="1" applyProtection="1">
      <alignment horizontal="center" vertical="center" wrapText="1"/>
    </xf>
    <xf numFmtId="44" fontId="10" fillId="0" borderId="28" xfId="11" applyFont="1" applyFill="1" applyBorder="1" applyAlignment="1" applyProtection="1">
      <alignment horizontal="center" vertical="center" wrapText="1"/>
    </xf>
    <xf numFmtId="0" fontId="4" fillId="0" borderId="59" xfId="3" applyFont="1" applyFill="1" applyBorder="1" applyAlignment="1" applyProtection="1">
      <alignment vertical="center" wrapText="1"/>
    </xf>
    <xf numFmtId="44" fontId="10" fillId="0" borderId="57" xfId="11" applyFont="1" applyFill="1" applyBorder="1" applyAlignment="1" applyProtection="1">
      <alignment horizontal="center" vertical="center" wrapText="1"/>
    </xf>
    <xf numFmtId="0" fontId="4" fillId="0" borderId="58" xfId="10" applyFont="1" applyFill="1" applyBorder="1" applyAlignment="1">
      <alignment vertical="center" wrapText="1"/>
    </xf>
    <xf numFmtId="44" fontId="4" fillId="0" borderId="63" xfId="11" applyFont="1" applyFill="1" applyBorder="1" applyAlignment="1">
      <alignment horizontal="center" vertical="center" wrapText="1"/>
    </xf>
    <xf numFmtId="0" fontId="4" fillId="0" borderId="47" xfId="3" applyFont="1" applyFill="1" applyBorder="1" applyAlignment="1">
      <alignment horizontal="center" vertical="center"/>
    </xf>
    <xf numFmtId="0" fontId="4" fillId="0" borderId="48" xfId="10" applyFont="1" applyFill="1" applyBorder="1" applyAlignment="1">
      <alignment vertical="center" wrapText="1"/>
    </xf>
    <xf numFmtId="44" fontId="4" fillId="0" borderId="47" xfId="11" applyFont="1" applyFill="1" applyBorder="1" applyAlignment="1">
      <alignment horizontal="center" vertical="center" wrapText="1"/>
    </xf>
    <xf numFmtId="166" fontId="8" fillId="0" borderId="62" xfId="3" applyNumberFormat="1" applyFont="1" applyFill="1" applyBorder="1" applyAlignment="1" applyProtection="1">
      <alignment horizontal="center" vertical="center" wrapText="1"/>
    </xf>
    <xf numFmtId="0" fontId="4" fillId="0" borderId="57" xfId="3" applyFont="1" applyFill="1" applyBorder="1" applyAlignment="1">
      <alignment horizontal="center" vertical="center"/>
    </xf>
    <xf numFmtId="0" fontId="4" fillId="0" borderId="31" xfId="3" applyFont="1" applyFill="1" applyBorder="1" applyAlignment="1" applyProtection="1">
      <alignment horizontal="left" vertical="center" wrapText="1"/>
    </xf>
    <xf numFmtId="166" fontId="8" fillId="0" borderId="40" xfId="3" applyNumberFormat="1" applyFont="1" applyFill="1" applyBorder="1" applyAlignment="1" applyProtection="1">
      <alignment horizontal="center" vertical="center" wrapText="1"/>
    </xf>
    <xf numFmtId="0" fontId="4" fillId="0" borderId="30" xfId="3" applyFont="1" applyFill="1" applyBorder="1" applyAlignment="1">
      <alignment horizontal="center" vertical="center"/>
    </xf>
    <xf numFmtId="44" fontId="4" fillId="0" borderId="11" xfId="11" applyFont="1" applyFill="1" applyBorder="1" applyAlignment="1">
      <alignment horizontal="center" vertical="center" wrapText="1"/>
    </xf>
    <xf numFmtId="0" fontId="4" fillId="0" borderId="24" xfId="3" applyFont="1" applyFill="1" applyBorder="1" applyAlignment="1">
      <alignment horizontal="center" vertical="center"/>
    </xf>
    <xf numFmtId="0" fontId="4" fillId="0" borderId="29" xfId="10" applyFont="1" applyFill="1" applyBorder="1" applyAlignment="1">
      <alignment vertical="center" wrapText="1"/>
    </xf>
    <xf numFmtId="44" fontId="4" fillId="0" borderId="28" xfId="11" applyFont="1" applyFill="1" applyBorder="1" applyAlignment="1">
      <alignment horizontal="center" vertical="center" wrapText="1"/>
    </xf>
    <xf numFmtId="0" fontId="4" fillId="0" borderId="44" xfId="3" applyFont="1" applyFill="1" applyBorder="1" applyAlignment="1" applyProtection="1">
      <alignment horizontal="left" vertical="center" wrapText="1"/>
    </xf>
    <xf numFmtId="166" fontId="8" fillId="0" borderId="43" xfId="3" applyNumberFormat="1" applyFont="1" applyFill="1" applyBorder="1" applyAlignment="1" applyProtection="1">
      <alignment horizontal="center" vertical="center" wrapText="1"/>
    </xf>
    <xf numFmtId="0" fontId="4" fillId="0" borderId="44" xfId="10" applyFont="1" applyFill="1" applyBorder="1" applyAlignment="1">
      <alignment vertical="center" wrapText="1"/>
    </xf>
    <xf numFmtId="0" fontId="4" fillId="0" borderId="9" xfId="10" applyFont="1" applyFill="1" applyBorder="1" applyAlignment="1">
      <alignment horizontal="left" vertical="center" wrapText="1"/>
    </xf>
    <xf numFmtId="166" fontId="8" fillId="0" borderId="24" xfId="10" applyNumberFormat="1" applyFont="1" applyFill="1" applyBorder="1" applyAlignment="1">
      <alignment horizontal="center" vertical="center" wrapText="1"/>
    </xf>
    <xf numFmtId="166" fontId="8" fillId="0" borderId="63" xfId="3" applyNumberFormat="1" applyFont="1" applyFill="1" applyBorder="1" applyAlignment="1" applyProtection="1">
      <alignment horizontal="center" vertical="center" wrapText="1"/>
    </xf>
    <xf numFmtId="166" fontId="8" fillId="0" borderId="11" xfId="3" applyNumberFormat="1" applyFont="1" applyFill="1" applyBorder="1" applyAlignment="1" applyProtection="1">
      <alignment horizontal="center" vertical="center" wrapText="1"/>
    </xf>
    <xf numFmtId="0" fontId="36" fillId="0" borderId="0" xfId="3" applyFont="1" applyFill="1" applyAlignment="1" applyProtection="1">
      <alignment horizontal="left" vertical="center"/>
    </xf>
    <xf numFmtId="0" fontId="36" fillId="3" borderId="0" xfId="3" applyFont="1" applyFill="1" applyAlignment="1" applyProtection="1">
      <alignment horizontal="left" vertical="center"/>
    </xf>
    <xf numFmtId="44" fontId="8" fillId="0" borderId="11" xfId="3" applyNumberFormat="1" applyFont="1" applyFill="1" applyBorder="1" applyAlignment="1" applyProtection="1">
      <alignment vertical="center" wrapText="1"/>
    </xf>
    <xf numFmtId="44" fontId="8" fillId="0" borderId="28" xfId="10" applyNumberFormat="1" applyFont="1" applyFill="1" applyBorder="1" applyAlignment="1">
      <alignment vertical="center" wrapText="1"/>
    </xf>
    <xf numFmtId="0" fontId="4" fillId="0" borderId="44" xfId="3" applyFont="1" applyFill="1" applyBorder="1" applyAlignment="1">
      <alignment horizontal="left" vertical="center"/>
    </xf>
    <xf numFmtId="0" fontId="4" fillId="0" borderId="9" xfId="3" applyFont="1" applyFill="1" applyBorder="1" applyAlignment="1">
      <alignment horizontal="left" vertical="center"/>
    </xf>
    <xf numFmtId="44" fontId="4" fillId="0" borderId="43" xfId="11" applyFont="1" applyFill="1" applyBorder="1" applyAlignment="1">
      <alignment horizontal="center" vertical="center" wrapText="1"/>
    </xf>
    <xf numFmtId="44" fontId="4" fillId="0" borderId="24" xfId="11" applyFont="1" applyFill="1" applyBorder="1" applyAlignment="1">
      <alignment horizontal="center" vertical="center" wrapText="1"/>
    </xf>
    <xf numFmtId="0" fontId="4" fillId="0" borderId="28" xfId="3" applyFont="1" applyFill="1" applyBorder="1" applyAlignment="1">
      <alignment horizontal="center" vertical="center"/>
    </xf>
    <xf numFmtId="167" fontId="10" fillId="0" borderId="47" xfId="3" applyNumberFormat="1" applyFont="1" applyFill="1" applyBorder="1" applyAlignment="1" applyProtection="1">
      <alignment horizontal="center" vertical="center" wrapText="1"/>
    </xf>
    <xf numFmtId="167" fontId="10" fillId="0" borderId="28" xfId="3" applyNumberFormat="1" applyFont="1" applyFill="1" applyBorder="1" applyAlignment="1" applyProtection="1">
      <alignment horizontal="center" vertical="center" wrapText="1"/>
    </xf>
    <xf numFmtId="0" fontId="4" fillId="0" borderId="29" xfId="2" applyFont="1" applyFill="1" applyBorder="1" applyAlignment="1" applyProtection="1">
      <alignment horizontal="left" vertical="center" wrapText="1"/>
    </xf>
    <xf numFmtId="0" fontId="8" fillId="0" borderId="1" xfId="2" applyFont="1" applyFill="1" applyBorder="1" applyAlignment="1">
      <alignment horizontal="left" vertical="center" wrapText="1"/>
    </xf>
    <xf numFmtId="44" fontId="4" fillId="0" borderId="11" xfId="2" applyNumberFormat="1" applyFont="1" applyFill="1" applyBorder="1" applyAlignment="1" applyProtection="1">
      <alignment vertical="center" wrapText="1"/>
    </xf>
    <xf numFmtId="44" fontId="4" fillId="0" borderId="28" xfId="2" applyNumberFormat="1" applyFont="1" applyFill="1" applyBorder="1" applyAlignment="1">
      <alignment vertical="center" wrapText="1"/>
    </xf>
    <xf numFmtId="167" fontId="10" fillId="0" borderId="24" xfId="3" applyNumberFormat="1" applyFont="1" applyFill="1" applyBorder="1" applyAlignment="1" applyProtection="1">
      <alignment horizontal="center" vertical="center" wrapText="1"/>
    </xf>
    <xf numFmtId="0" fontId="8" fillId="0" borderId="44" xfId="3" applyFont="1" applyFill="1" applyBorder="1" applyAlignment="1" applyProtection="1">
      <alignment horizontal="left" vertical="center" wrapText="1"/>
    </xf>
    <xf numFmtId="0" fontId="8" fillId="0" borderId="9" xfId="10" applyFont="1" applyFill="1" applyBorder="1" applyAlignment="1">
      <alignment vertical="center" wrapText="1"/>
    </xf>
    <xf numFmtId="166" fontId="4" fillId="0" borderId="11" xfId="3" applyNumberFormat="1" applyFont="1" applyFill="1" applyBorder="1" applyAlignment="1" applyProtection="1">
      <alignment horizontal="center" vertical="center" wrapText="1"/>
    </xf>
    <xf numFmtId="166" fontId="4" fillId="0" borderId="28" xfId="10" applyNumberFormat="1" applyFont="1" applyFill="1" applyBorder="1" applyAlignment="1">
      <alignment horizontal="center" vertical="center" wrapText="1"/>
    </xf>
    <xf numFmtId="0" fontId="8" fillId="0" borderId="48" xfId="3" applyFont="1" applyFill="1" applyBorder="1" applyAlignment="1" applyProtection="1">
      <alignment horizontal="left" vertical="center" wrapText="1"/>
    </xf>
    <xf numFmtId="166" fontId="8" fillId="0" borderId="63" xfId="3" applyNumberFormat="1" applyFont="1" applyFill="1" applyBorder="1" applyAlignment="1" applyProtection="1">
      <alignment vertical="center" wrapText="1"/>
    </xf>
    <xf numFmtId="167" fontId="4" fillId="0" borderId="67" xfId="3" applyNumberFormat="1" applyFont="1" applyFill="1" applyBorder="1" applyAlignment="1" applyProtection="1">
      <alignment horizontal="center" vertical="center" wrapText="1"/>
    </xf>
    <xf numFmtId="0" fontId="8" fillId="0" borderId="46" xfId="10" applyFont="1" applyFill="1" applyBorder="1" applyAlignment="1">
      <alignment horizontal="left" vertical="center" wrapText="1"/>
    </xf>
    <xf numFmtId="166" fontId="8" fillId="0" borderId="47" xfId="10" applyNumberFormat="1" applyFont="1" applyFill="1" applyBorder="1" applyAlignment="1">
      <alignment vertical="center" wrapText="1"/>
    </xf>
    <xf numFmtId="167" fontId="4" fillId="0" borderId="28" xfId="3" applyNumberFormat="1" applyFont="1" applyFill="1" applyBorder="1" applyAlignment="1" applyProtection="1">
      <alignment horizontal="center" vertical="center" wrapText="1"/>
    </xf>
    <xf numFmtId="166" fontId="8" fillId="0" borderId="11" xfId="3" applyNumberFormat="1" applyFont="1" applyFill="1" applyBorder="1" applyAlignment="1" applyProtection="1">
      <alignment vertical="center" wrapText="1"/>
    </xf>
    <xf numFmtId="166" fontId="8" fillId="0" borderId="28" xfId="10" applyNumberFormat="1" applyFont="1" applyFill="1" applyBorder="1" applyAlignment="1">
      <alignment vertical="center" wrapText="1"/>
    </xf>
    <xf numFmtId="0" fontId="8" fillId="0" borderId="29" xfId="3" applyFont="1" applyFill="1" applyBorder="1" applyAlignment="1">
      <alignment horizontal="left" vertical="center" wrapText="1"/>
    </xf>
    <xf numFmtId="0" fontId="8" fillId="0" borderId="1" xfId="3" applyFont="1" applyFill="1" applyBorder="1" applyAlignment="1">
      <alignment horizontal="left" vertical="center" wrapText="1"/>
    </xf>
    <xf numFmtId="44" fontId="8" fillId="0" borderId="11" xfId="4" applyFont="1" applyFill="1" applyBorder="1" applyAlignment="1">
      <alignment vertical="center" wrapText="1"/>
    </xf>
    <xf numFmtId="44" fontId="8" fillId="0" borderId="28" xfId="5" applyFont="1" applyFill="1" applyBorder="1" applyAlignment="1">
      <alignment vertical="center" wrapText="1"/>
    </xf>
    <xf numFmtId="44" fontId="4" fillId="0" borderId="11" xfId="3" applyNumberFormat="1" applyFont="1" applyFill="1" applyBorder="1" applyAlignment="1" applyProtection="1">
      <alignment vertical="center" wrapText="1"/>
    </xf>
    <xf numFmtId="44" fontId="4" fillId="0" borderId="28" xfId="10" applyNumberFormat="1" applyFont="1" applyFill="1" applyBorder="1" applyAlignment="1">
      <alignment vertical="center" wrapText="1"/>
    </xf>
    <xf numFmtId="0" fontId="4" fillId="0" borderId="65" xfId="3" applyFont="1" applyFill="1" applyBorder="1" applyAlignment="1" applyProtection="1">
      <alignment horizontal="left" vertical="center" wrapText="1"/>
    </xf>
    <xf numFmtId="0" fontId="8" fillId="0" borderId="68" xfId="3" applyFont="1" applyFill="1" applyBorder="1" applyAlignment="1" applyProtection="1">
      <alignment horizontal="left" vertical="center" wrapText="1"/>
    </xf>
    <xf numFmtId="0" fontId="8" fillId="0" borderId="68" xfId="3" applyFont="1" applyFill="1" applyBorder="1" applyAlignment="1" applyProtection="1">
      <alignment vertical="center" wrapText="1"/>
    </xf>
    <xf numFmtId="0" fontId="4" fillId="0" borderId="68" xfId="3" applyFont="1" applyFill="1" applyBorder="1" applyAlignment="1" applyProtection="1">
      <alignment horizontal="left" vertical="center" wrapText="1"/>
    </xf>
    <xf numFmtId="166" fontId="8" fillId="0" borderId="69" xfId="3" applyNumberFormat="1" applyFont="1" applyFill="1" applyBorder="1" applyAlignment="1" applyProtection="1">
      <alignment vertical="center" wrapText="1"/>
    </xf>
    <xf numFmtId="167" fontId="4" fillId="0" borderId="66" xfId="3" applyNumberFormat="1" applyFont="1" applyFill="1" applyBorder="1" applyAlignment="1" applyProtection="1">
      <alignment horizontal="center" vertical="center" wrapText="1"/>
    </xf>
    <xf numFmtId="0" fontId="4" fillId="0" borderId="65" xfId="10" applyFont="1" applyFill="1" applyBorder="1" applyAlignment="1">
      <alignment vertical="center" wrapText="1"/>
    </xf>
    <xf numFmtId="0" fontId="4" fillId="0" borderId="68" xfId="10" applyFont="1" applyFill="1" applyBorder="1" applyAlignment="1">
      <alignment horizontal="left" vertical="center" wrapText="1"/>
    </xf>
    <xf numFmtId="44" fontId="4" fillId="0" borderId="66" xfId="11" applyFont="1" applyFill="1" applyBorder="1" applyAlignment="1">
      <alignment horizontal="center" vertical="center" wrapText="1"/>
    </xf>
    <xf numFmtId="0" fontId="30" fillId="0" borderId="0" xfId="3" applyFont="1" applyAlignment="1">
      <alignment horizontal="left"/>
    </xf>
    <xf numFmtId="0" fontId="30" fillId="0" borderId="0" xfId="3" applyFont="1" applyAlignment="1">
      <alignment horizontal="left" vertical="center" wrapText="1"/>
    </xf>
    <xf numFmtId="44" fontId="37" fillId="0" borderId="0" xfId="11" applyFont="1"/>
    <xf numFmtId="0" fontId="30" fillId="0" borderId="0" xfId="3" applyFont="1" applyAlignment="1">
      <alignment horizontal="center" vertical="center"/>
    </xf>
    <xf numFmtId="0" fontId="38" fillId="3" borderId="39" xfId="16" applyFont="1" applyFill="1" applyBorder="1" applyAlignment="1" applyProtection="1">
      <alignment horizontal="center" wrapText="1"/>
      <protection hidden="1"/>
    </xf>
    <xf numFmtId="0" fontId="38" fillId="3" borderId="0" xfId="16" applyFont="1" applyFill="1" applyBorder="1" applyAlignment="1" applyProtection="1">
      <alignment horizontal="center" wrapText="1"/>
      <protection hidden="1"/>
    </xf>
    <xf numFmtId="0" fontId="39" fillId="3" borderId="0" xfId="16" applyFont="1" applyFill="1" applyBorder="1" applyAlignment="1" applyProtection="1">
      <alignment horizontal="center" vertical="center"/>
      <protection hidden="1"/>
    </xf>
    <xf numFmtId="0" fontId="38" fillId="3" borderId="73" xfId="16" applyFont="1" applyFill="1" applyBorder="1" applyAlignment="1" applyProtection="1">
      <alignment horizontal="center" wrapText="1"/>
      <protection hidden="1"/>
    </xf>
    <xf numFmtId="0" fontId="40" fillId="0" borderId="74" xfId="16" applyFont="1" applyBorder="1" applyAlignment="1">
      <alignment horizontal="right"/>
    </xf>
    <xf numFmtId="0" fontId="40" fillId="0" borderId="75" xfId="16" applyFont="1" applyBorder="1" applyAlignment="1">
      <alignment horizontal="left" vertical="center"/>
    </xf>
    <xf numFmtId="0" fontId="41" fillId="0" borderId="76" xfId="16" applyFont="1" applyBorder="1" applyAlignment="1" applyProtection="1">
      <alignment horizontal="center" vertical="center"/>
    </xf>
    <xf numFmtId="7" fontId="40" fillId="0" borderId="75" xfId="16" applyNumberFormat="1" applyFont="1" applyBorder="1" applyAlignment="1">
      <alignment horizontal="right" vertical="center"/>
    </xf>
    <xf numFmtId="0" fontId="41" fillId="0" borderId="75" xfId="16" applyFont="1" applyFill="1" applyBorder="1" applyAlignment="1" applyProtection="1">
      <alignment horizontal="center" vertical="center"/>
    </xf>
    <xf numFmtId="0" fontId="41" fillId="0" borderId="79" xfId="16" applyFont="1" applyFill="1" applyBorder="1" applyAlignment="1" applyProtection="1">
      <alignment horizontal="center" vertical="center"/>
    </xf>
    <xf numFmtId="168" fontId="41" fillId="0" borderId="76" xfId="16" applyNumberFormat="1" applyFont="1" applyBorder="1" applyAlignment="1" applyProtection="1">
      <alignment horizontal="center" vertical="center"/>
    </xf>
    <xf numFmtId="0" fontId="40" fillId="0" borderId="80" xfId="16" applyFont="1" applyBorder="1" applyAlignment="1">
      <alignment horizontal="right"/>
    </xf>
    <xf numFmtId="0" fontId="40" fillId="0" borderId="75" xfId="16" applyFont="1" applyBorder="1" applyAlignment="1" applyProtection="1">
      <alignment horizontal="right" vertical="center"/>
      <protection hidden="1"/>
    </xf>
    <xf numFmtId="0" fontId="40" fillId="3" borderId="39" xfId="16" applyFont="1" applyFill="1" applyBorder="1" applyAlignment="1">
      <alignment horizontal="right"/>
    </xf>
    <xf numFmtId="0" fontId="40" fillId="3" borderId="75" xfId="16" applyFont="1" applyFill="1" applyBorder="1" applyAlignment="1">
      <alignment horizontal="left" vertical="center"/>
    </xf>
    <xf numFmtId="0" fontId="40" fillId="0" borderId="75" xfId="16" applyFont="1" applyBorder="1" applyAlignment="1" applyProtection="1">
      <alignment horizontal="right" vertical="center"/>
    </xf>
    <xf numFmtId="168" fontId="41" fillId="0" borderId="82" xfId="16" applyNumberFormat="1" applyFont="1" applyBorder="1" applyAlignment="1" applyProtection="1">
      <alignment horizontal="center" vertical="center"/>
      <protection locked="0"/>
    </xf>
    <xf numFmtId="168" fontId="41" fillId="0" borderId="0" xfId="16" applyNumberFormat="1" applyFont="1" applyBorder="1" applyAlignment="1" applyProtection="1">
      <alignment horizontal="center" vertical="center"/>
      <protection locked="0"/>
    </xf>
    <xf numFmtId="0" fontId="40" fillId="0" borderId="83" xfId="16" applyFont="1" applyBorder="1" applyAlignment="1" applyProtection="1">
      <alignment horizontal="right"/>
    </xf>
    <xf numFmtId="0" fontId="41" fillId="3" borderId="0" xfId="16" applyFont="1" applyFill="1" applyBorder="1" applyAlignment="1" applyProtection="1">
      <alignment horizontal="left"/>
    </xf>
    <xf numFmtId="0" fontId="41" fillId="0" borderId="78" xfId="16" applyFont="1" applyFill="1" applyBorder="1" applyAlignment="1" applyProtection="1">
      <alignment horizontal="left"/>
    </xf>
    <xf numFmtId="0" fontId="40" fillId="0" borderId="84" xfId="16" applyFont="1" applyFill="1" applyBorder="1" applyAlignment="1" applyProtection="1">
      <alignment horizontal="center" vertical="center" wrapText="1"/>
      <protection hidden="1"/>
    </xf>
    <xf numFmtId="0" fontId="40" fillId="0" borderId="75" xfId="16" applyFont="1" applyFill="1" applyBorder="1" applyAlignment="1" applyProtection="1">
      <alignment horizontal="center" vertical="center" wrapText="1"/>
      <protection hidden="1"/>
    </xf>
    <xf numFmtId="0" fontId="40" fillId="0" borderId="77" xfId="16" applyFont="1" applyFill="1" applyBorder="1" applyAlignment="1" applyProtection="1">
      <alignment horizontal="center" vertical="center" wrapText="1"/>
      <protection hidden="1"/>
    </xf>
    <xf numFmtId="0" fontId="40" fillId="0" borderId="78" xfId="16" applyFont="1" applyFill="1" applyBorder="1" applyAlignment="1" applyProtection="1">
      <alignment horizontal="right" vertical="center" wrapText="1"/>
      <protection hidden="1"/>
    </xf>
    <xf numFmtId="169" fontId="42" fillId="3" borderId="85" xfId="17" applyNumberFormat="1" applyFont="1" applyFill="1" applyBorder="1" applyAlignment="1" applyProtection="1">
      <alignment horizontal="center" vertical="center" wrapText="1"/>
    </xf>
    <xf numFmtId="9" fontId="40" fillId="0" borderId="78" xfId="17" applyFont="1" applyFill="1" applyBorder="1" applyAlignment="1" applyProtection="1">
      <alignment horizontal="right" vertical="center" wrapText="1"/>
    </xf>
    <xf numFmtId="0" fontId="40" fillId="12" borderId="86" xfId="16" applyFont="1" applyFill="1" applyBorder="1" applyAlignment="1" applyProtection="1">
      <alignment horizontal="center" vertical="center"/>
      <protection hidden="1"/>
    </xf>
    <xf numFmtId="0" fontId="40" fillId="12" borderId="81" xfId="16" applyFont="1" applyFill="1" applyBorder="1" applyAlignment="1" applyProtection="1">
      <alignment horizontal="center" vertical="center"/>
      <protection hidden="1"/>
    </xf>
    <xf numFmtId="0" fontId="40" fillId="12" borderId="77" xfId="16" applyFont="1" applyFill="1" applyBorder="1" applyAlignment="1" applyProtection="1">
      <alignment horizontal="center" vertical="center"/>
      <protection hidden="1"/>
    </xf>
    <xf numFmtId="6" fontId="40" fillId="12" borderId="87" xfId="16" applyNumberFormat="1" applyFont="1" applyFill="1" applyBorder="1" applyAlignment="1" applyProtection="1">
      <alignment horizontal="center" vertical="center" wrapText="1"/>
      <protection hidden="1"/>
    </xf>
    <xf numFmtId="6" fontId="43" fillId="12" borderId="85" xfId="16" applyNumberFormat="1" applyFont="1" applyFill="1" applyBorder="1" applyAlignment="1" applyProtection="1">
      <alignment horizontal="center" vertical="center" wrapText="1"/>
      <protection hidden="1"/>
    </xf>
    <xf numFmtId="0" fontId="40" fillId="12" borderId="88" xfId="16" applyFont="1" applyFill="1" applyBorder="1" applyAlignment="1" applyProtection="1">
      <alignment horizontal="center" vertical="center" wrapText="1"/>
      <protection hidden="1"/>
    </xf>
    <xf numFmtId="0" fontId="44" fillId="8" borderId="89" xfId="3" applyFont="1" applyFill="1" applyBorder="1" applyAlignment="1" applyProtection="1">
      <alignment horizontal="center" vertical="center"/>
      <protection locked="0"/>
    </xf>
    <xf numFmtId="0" fontId="44" fillId="8" borderId="75" xfId="3" applyFont="1" applyFill="1" applyBorder="1" applyAlignment="1" applyProtection="1">
      <alignment horizontal="center" vertical="center"/>
    </xf>
    <xf numFmtId="0" fontId="44" fillId="8" borderId="77" xfId="3" applyFont="1" applyFill="1" applyBorder="1" applyAlignment="1" applyProtection="1">
      <alignment vertical="center" wrapText="1"/>
    </xf>
    <xf numFmtId="170" fontId="44" fillId="8" borderId="75" xfId="3" applyNumberFormat="1" applyFont="1" applyFill="1" applyBorder="1" applyAlignment="1">
      <alignment vertical="center"/>
    </xf>
    <xf numFmtId="44" fontId="44" fillId="8" borderId="90" xfId="4" applyFont="1" applyFill="1" applyBorder="1" applyAlignment="1">
      <alignment vertical="center"/>
    </xf>
    <xf numFmtId="44" fontId="44" fillId="8" borderId="79" xfId="4" applyFont="1" applyFill="1" applyBorder="1" applyAlignment="1">
      <alignment vertical="center"/>
    </xf>
    <xf numFmtId="0" fontId="6" fillId="0" borderId="39" xfId="3" applyBorder="1" applyAlignment="1">
      <alignment vertical="center"/>
    </xf>
    <xf numFmtId="0" fontId="6" fillId="0" borderId="0" xfId="3" applyBorder="1" applyAlignment="1">
      <alignment vertical="center"/>
    </xf>
    <xf numFmtId="0" fontId="45" fillId="0" borderId="0" xfId="3" applyFont="1" applyBorder="1" applyAlignment="1">
      <alignment horizontal="center" vertical="center"/>
    </xf>
    <xf numFmtId="44" fontId="46" fillId="13" borderId="73" xfId="3" applyNumberFormat="1" applyFont="1" applyFill="1" applyBorder="1" applyAlignment="1">
      <alignment vertical="center"/>
    </xf>
    <xf numFmtId="0" fontId="6" fillId="0" borderId="91" xfId="3" applyBorder="1" applyAlignment="1">
      <alignment vertical="center"/>
    </xf>
    <xf numFmtId="0" fontId="6" fillId="0" borderId="92" xfId="3" applyBorder="1" applyAlignment="1">
      <alignment vertical="center"/>
    </xf>
    <xf numFmtId="0" fontId="6" fillId="0" borderId="93" xfId="3" applyBorder="1" applyAlignment="1">
      <alignment vertical="center"/>
    </xf>
    <xf numFmtId="44" fontId="4" fillId="8" borderId="1" xfId="6" applyFont="1" applyFill="1" applyBorder="1" applyAlignment="1">
      <alignment horizontal="center" vertical="center"/>
    </xf>
    <xf numFmtId="0" fontId="11" fillId="0" borderId="0" xfId="3" applyFont="1" applyFill="1"/>
    <xf numFmtId="0" fontId="5" fillId="0" borderId="0" xfId="2" applyFont="1" applyFill="1" applyAlignment="1">
      <alignment horizontal="center" vertical="center" wrapText="1"/>
    </xf>
    <xf numFmtId="0" fontId="5" fillId="3" borderId="0" xfId="2" applyFont="1" applyFill="1" applyAlignment="1" applyProtection="1">
      <alignment horizontal="center" vertical="center"/>
    </xf>
    <xf numFmtId="0" fontId="4" fillId="0" borderId="0" xfId="2" applyFont="1" applyAlignment="1">
      <alignment horizontal="center" vertical="center"/>
    </xf>
    <xf numFmtId="0" fontId="13" fillId="3" borderId="0" xfId="2" applyFont="1" applyFill="1" applyAlignment="1" applyProtection="1">
      <alignment horizontal="center" vertical="center"/>
    </xf>
    <xf numFmtId="0" fontId="9" fillId="0" borderId="0" xfId="2" applyFont="1" applyAlignment="1">
      <alignment horizontal="center" vertical="center"/>
    </xf>
    <xf numFmtId="0" fontId="17" fillId="11" borderId="21" xfId="3" applyFont="1" applyFill="1" applyBorder="1" applyAlignment="1" applyProtection="1">
      <alignment horizontal="center" vertical="center"/>
    </xf>
    <xf numFmtId="0" fontId="31" fillId="11" borderId="22" xfId="3" applyFont="1" applyFill="1" applyBorder="1" applyAlignment="1">
      <alignment horizontal="center" vertical="center"/>
    </xf>
    <xf numFmtId="0" fontId="30" fillId="0" borderId="23" xfId="3" applyFont="1" applyBorder="1" applyAlignment="1">
      <alignment horizontal="center" vertical="center"/>
    </xf>
    <xf numFmtId="0" fontId="30" fillId="0" borderId="22" xfId="3" applyFont="1" applyBorder="1" applyAlignment="1">
      <alignment horizontal="center" vertical="center"/>
    </xf>
    <xf numFmtId="0" fontId="41" fillId="0" borderId="81" xfId="16" applyFont="1" applyFill="1" applyBorder="1" applyAlignment="1" applyProtection="1">
      <alignment horizontal="center" vertical="center"/>
    </xf>
    <xf numFmtId="0" fontId="41" fillId="0" borderId="79" xfId="16" applyFont="1" applyFill="1" applyBorder="1" applyAlignment="1" applyProtection="1">
      <alignment horizontal="center" vertical="center"/>
    </xf>
    <xf numFmtId="0" fontId="38" fillId="3" borderId="70" xfId="16" applyFont="1" applyFill="1" applyBorder="1" applyAlignment="1" applyProtection="1">
      <alignment horizontal="center" wrapText="1"/>
      <protection hidden="1"/>
    </xf>
    <xf numFmtId="0" fontId="38" fillId="3" borderId="71" xfId="16" applyFont="1" applyFill="1" applyBorder="1" applyAlignment="1" applyProtection="1">
      <alignment horizontal="center" wrapText="1"/>
      <protection hidden="1"/>
    </xf>
    <xf numFmtId="0" fontId="38" fillId="3" borderId="72" xfId="16" applyFont="1" applyFill="1" applyBorder="1" applyAlignment="1" applyProtection="1">
      <alignment horizontal="center" wrapText="1"/>
      <protection hidden="1"/>
    </xf>
    <xf numFmtId="0" fontId="41" fillId="0" borderId="77" xfId="16" applyFont="1" applyFill="1" applyBorder="1" applyAlignment="1" applyProtection="1">
      <alignment horizontal="center" vertical="center"/>
    </xf>
    <xf numFmtId="0" fontId="41" fillId="0" borderId="78" xfId="16" applyFont="1" applyFill="1" applyBorder="1" applyAlignment="1" applyProtection="1">
      <alignment horizontal="center" vertical="center"/>
    </xf>
    <xf numFmtId="0" fontId="41" fillId="0" borderId="75" xfId="16" applyFont="1" applyFill="1" applyBorder="1" applyAlignment="1" applyProtection="1">
      <alignment horizontal="center" vertical="center"/>
    </xf>
    <xf numFmtId="0" fontId="37" fillId="0" borderId="0" xfId="3" applyFont="1" applyBorder="1" applyAlignment="1" applyProtection="1">
      <alignment horizontal="center" vertical="center"/>
    </xf>
    <xf numFmtId="0" fontId="37" fillId="0" borderId="73" xfId="3" applyFont="1" applyBorder="1" applyAlignment="1" applyProtection="1">
      <alignment horizontal="center" vertical="center"/>
    </xf>
  </cellXfs>
  <cellStyles count="18">
    <cellStyle name="Bad" xfId="1" builtinId="27"/>
    <cellStyle name="Currency 2" xfId="4" xr:uid="{00000000-0005-0000-0000-000001000000}"/>
    <cellStyle name="Currency 2 2" xfId="5" xr:uid="{00000000-0005-0000-0000-000002000000}"/>
    <cellStyle name="Currency 3" xfId="11" xr:uid="{00000000-0005-0000-0000-000003000000}"/>
    <cellStyle name="Currency 4" xfId="6" xr:uid="{00000000-0005-0000-0000-000004000000}"/>
    <cellStyle name="Normal" xfId="0" builtinId="0"/>
    <cellStyle name="Normal 2" xfId="2" xr:uid="{00000000-0005-0000-0000-000006000000}"/>
    <cellStyle name="Normal 2 2" xfId="8" xr:uid="{00000000-0005-0000-0000-000007000000}"/>
    <cellStyle name="Normal 3" xfId="3" xr:uid="{00000000-0005-0000-0000-000008000000}"/>
    <cellStyle name="Normal 3 2" xfId="10" xr:uid="{00000000-0005-0000-0000-000009000000}"/>
    <cellStyle name="Normal 4 2 3 2 3 2" xfId="16" xr:uid="{00000000-0005-0000-0000-00000A000000}"/>
    <cellStyle name="Normal 6" xfId="9" xr:uid="{00000000-0005-0000-0000-00000B000000}"/>
    <cellStyle name="Percent 2" xfId="7" xr:uid="{00000000-0005-0000-0000-00000C000000}"/>
    <cellStyle name="Percent 4 2 3 2 3 2" xfId="17" xr:uid="{00000000-0005-0000-0000-00000D000000}"/>
    <cellStyle name="통화 2 2 2 2 2 2 2 2 10" xfId="15" xr:uid="{00000000-0005-0000-0000-00000E000000}"/>
    <cellStyle name="통화 2 3 2 2 2 2 2 10" xfId="13" xr:uid="{00000000-0005-0000-0000-00000F000000}"/>
    <cellStyle name="표준 2 2 2 2 2 2 2 2 10" xfId="14" xr:uid="{00000000-0005-0000-0000-000010000000}"/>
    <cellStyle name="표준 2 3 2 2 2 2 2 10" xfId="12" xr:uid="{00000000-0005-0000-0000-000011000000}"/>
  </cellStyles>
  <dxfs count="874">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
      <font>
        <b/>
        <i val="0"/>
        <color indexed="9"/>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1114425</xdr:colOff>
      <xdr:row>0</xdr:row>
      <xdr:rowOff>76200</xdr:rowOff>
    </xdr:from>
    <xdr:to>
      <xdr:col>5</xdr:col>
      <xdr:colOff>3581400</xdr:colOff>
      <xdr:row>0</xdr:row>
      <xdr:rowOff>790575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76200"/>
          <a:ext cx="2466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icelist\2022.01\Pricelist%20Creator\Pricelist_input_form_V3_re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ricelist\2021.12\Pricelist_input_form-20211201rev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ricelist\2021.12\Pricelist%20Creation%20FINAL3\Pricelist_input_form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Param"/>
    </sheetNames>
    <sheetDataSet>
      <sheetData sheetId="0"/>
      <sheetData sheetId="1">
        <row r="2">
          <cell r="C2" t="str">
            <v>Camera - Network</v>
          </cell>
          <cell r="D2" t="str">
            <v> 2'x2’ ceiling tile, 1.5” NPT female thread</v>
          </cell>
        </row>
        <row r="3">
          <cell r="C3" t="str">
            <v>Explosion Proof - Accessory</v>
          </cell>
          <cell r="D3" t="str">
            <v> Flush door Jamb Lens Housing (silver)</v>
          </cell>
        </row>
        <row r="4">
          <cell r="C4" t="str">
            <v>Wisenet WAVE Software</v>
          </cell>
          <cell r="D4" t="str">
            <v> Veracity Coldstore 3U, 48TB</v>
          </cell>
        </row>
        <row r="5">
          <cell r="C5" t="str">
            <v>WAVE - Client</v>
          </cell>
          <cell r="D5" t="str">
            <v>1 Channel Encoder</v>
          </cell>
        </row>
        <row r="6">
          <cell r="C6" t="str">
            <v>WAVE - Appliance</v>
          </cell>
          <cell r="D6" t="str">
            <v>1 Slot Blank Filler Panel</v>
          </cell>
        </row>
        <row r="7">
          <cell r="C7" t="str">
            <v>Storage - Network</v>
          </cell>
          <cell r="D7" t="str">
            <v>1.5” coupler</v>
          </cell>
        </row>
        <row r="8">
          <cell r="C8" t="str">
            <v>Recording - Network</v>
          </cell>
          <cell r="D8" t="str">
            <v>1.6mm Lens/Imager straight body for 
XNB-6001 (8.0m cable)</v>
          </cell>
        </row>
        <row r="9">
          <cell r="C9" t="str">
            <v>Network - Encoder</v>
          </cell>
          <cell r="D9" t="str">
            <v>1.6mm Lens/Imager straight body for PNM-9000QB (8.0m cable)</v>
          </cell>
        </row>
        <row r="10">
          <cell r="C10" t="str">
            <v>Decoder - Network</v>
          </cell>
          <cell r="D10" t="str">
            <v xml:space="preserve">1/1.8" 3.9-10mm (i-CS Mount) </v>
          </cell>
        </row>
        <row r="11">
          <cell r="C11" t="str">
            <v>Switch</v>
          </cell>
          <cell r="D11" t="str">
            <v xml:space="preserve">1/2.7" 2.8-8.5mm  (i-CS Mount) </v>
          </cell>
        </row>
        <row r="12">
          <cell r="C12" t="str">
            <v>Transmission-Fiber</v>
          </cell>
          <cell r="D12" t="str">
            <v>10" PVM monitor (Black)</v>
          </cell>
        </row>
        <row r="13">
          <cell r="C13" t="str">
            <v>SFP Module</v>
          </cell>
          <cell r="D13" t="str">
            <v>1000M Multi-Rate Media Converter</v>
          </cell>
        </row>
        <row r="14">
          <cell r="C14" t="str">
            <v>Transmission-Accessory</v>
          </cell>
          <cell r="D14" t="str">
            <v>100M Media Converter (A)</v>
          </cell>
        </row>
        <row r="15">
          <cell r="C15" t="str">
            <v>Transmission-Network</v>
          </cell>
          <cell r="D15" t="str">
            <v>100M Media Converter (B)</v>
          </cell>
        </row>
        <row r="16">
          <cell r="C16" t="str">
            <v>Camera - Analog HD</v>
          </cell>
          <cell r="D16" t="str">
            <v>1080P 22" LED monitor</v>
          </cell>
        </row>
        <row r="17">
          <cell r="C17" t="str">
            <v>Recording - Hybrid</v>
          </cell>
          <cell r="D17" t="str">
            <v>11 Port Hardened Managed Gigbit Ethernet Switch with 60W PoE</v>
          </cell>
        </row>
        <row r="18">
          <cell r="C18" t="str">
            <v>Recording - Adapter</v>
          </cell>
          <cell r="D18" t="str">
            <v>11 Port Hardened Managed Megabit Ethernet Switch with 60W PoE</v>
          </cell>
        </row>
        <row r="19">
          <cell r="C19" t="str">
            <v>Lens</v>
          </cell>
          <cell r="D19" t="str">
            <v>12MP Indoor fisheye</v>
          </cell>
        </row>
        <row r="20">
          <cell r="C20" t="str">
            <v>Accessory</v>
          </cell>
          <cell r="D20" t="str">
            <v>12MP Stainless Steel IR Fisheye Camera</v>
          </cell>
        </row>
        <row r="21">
          <cell r="C21" t="str">
            <v>Housing</v>
          </cell>
          <cell r="D21" t="str">
            <v>12MP, WN7 Fisheye</v>
          </cell>
        </row>
        <row r="22">
          <cell r="C22" t="str">
            <v>Monitor Set</v>
          </cell>
          <cell r="D22" t="str">
            <v>15MP Panoramic Camera</v>
          </cell>
        </row>
        <row r="23">
          <cell r="C23" t="str">
            <v>Monitor Stand</v>
          </cell>
          <cell r="D23" t="str">
            <v>15W PoE Injector</v>
          </cell>
        </row>
        <row r="24">
          <cell r="C24" t="str">
            <v>Analog - Controller</v>
          </cell>
          <cell r="D24" t="str">
            <v>16 Channel Encoder</v>
          </cell>
        </row>
        <row r="25">
          <cell r="C25" t="str">
            <v>Network - Controller</v>
          </cell>
          <cell r="D25" t="str">
            <v>16 Channels over COAX</v>
          </cell>
        </row>
        <row r="26">
          <cell r="C26" t="str">
            <v>Power Supply</v>
          </cell>
          <cell r="D26" t="str">
            <v>16 Channels over UTP</v>
          </cell>
        </row>
        <row r="27">
          <cell r="C27" t="str">
            <v>Service</v>
          </cell>
          <cell r="D27" t="str">
            <v>16CH AHD, TVI, CVI, CVBS Recorder</v>
          </cell>
        </row>
        <row r="28">
          <cell r="D28" t="str">
            <v>16CH AHD, TVI, CVI, CVBS, IP Recorder</v>
          </cell>
        </row>
        <row r="29">
          <cell r="D29" t="str">
            <v>2.4mm Lens/Imager right angle body for 
XNB-6001 (8.0m cable)</v>
          </cell>
        </row>
        <row r="30">
          <cell r="D30" t="str">
            <v>2.4mm Lens/Imager right angle body for PNM-9000QB (8.0m cable)</v>
          </cell>
        </row>
        <row r="31">
          <cell r="D31" t="str">
            <v>2.4mm Lens/Imager straight body for 
XNB-6001 (8.0m cable)</v>
          </cell>
        </row>
        <row r="32">
          <cell r="D32" t="str">
            <v>2.4mm Lens/Imager straight body for PNM-9000QB (8.0m cable)</v>
          </cell>
        </row>
        <row r="33">
          <cell r="D33" t="str">
            <v>2160p 43" LED Monitor</v>
          </cell>
        </row>
        <row r="34">
          <cell r="D34" t="str">
            <v>24VAC module
QTY of 10</v>
          </cell>
        </row>
        <row r="35">
          <cell r="D35" t="str">
            <v>27" IP PVM Monitor (Black)</v>
          </cell>
        </row>
        <row r="36">
          <cell r="D36" t="str">
            <v>27" PVM monitor (Black)</v>
          </cell>
        </row>
        <row r="37">
          <cell r="D37" t="str">
            <v>2M 12X IR Bullet</v>
          </cell>
        </row>
        <row r="38">
          <cell r="D38" t="str">
            <v>2M 12X IR outdoor Dome</v>
          </cell>
        </row>
        <row r="39">
          <cell r="D39" t="str">
            <v>2M 12X Outdoor Dome</v>
          </cell>
        </row>
        <row r="40">
          <cell r="D40" t="str">
            <v>2M Mobile IR Flat Camera</v>
          </cell>
        </row>
        <row r="41">
          <cell r="D41" t="str">
            <v>2MP / 5MP X 4</v>
          </cell>
        </row>
        <row r="42">
          <cell r="D42" t="str">
            <v>2MP 12X PTZ</v>
          </cell>
        </row>
        <row r="43">
          <cell r="D43" t="str">
            <v>2MP 23x PTZ</v>
          </cell>
        </row>
        <row r="44">
          <cell r="D44" t="str">
            <v>2MP 25x PTZ</v>
          </cell>
        </row>
        <row r="45">
          <cell r="D45" t="str">
            <v>2MP 32x Positioning Camera</v>
          </cell>
        </row>
        <row r="46">
          <cell r="D46" t="str">
            <v>2MP 32X PTZ</v>
          </cell>
        </row>
        <row r="47">
          <cell r="D47" t="str">
            <v>2MP 32x PTZ Indoor</v>
          </cell>
        </row>
        <row r="48">
          <cell r="D48" t="str">
            <v>2MP 32x PTZ Outdoor</v>
          </cell>
        </row>
        <row r="49">
          <cell r="D49" t="str">
            <v>2MP 32x Stainless steel PTZ</v>
          </cell>
        </row>
        <row r="50">
          <cell r="D50" t="str">
            <v>2MP 32x Zoom Box</v>
          </cell>
        </row>
        <row r="51">
          <cell r="D51" t="str">
            <v>2MP 4.3X PTZ</v>
          </cell>
        </row>
        <row r="52">
          <cell r="D52" t="str">
            <v>2MP Analog HD Box</v>
          </cell>
        </row>
        <row r="53">
          <cell r="D53" t="str">
            <v>2MP Analog HD IR Bullet</v>
          </cell>
        </row>
        <row r="54">
          <cell r="D54" t="str">
            <v>2MP Analog HD IR Indoor Dome</v>
          </cell>
        </row>
        <row r="55">
          <cell r="D55" t="str">
            <v>2MP Analog HD IR Outdoor Dome</v>
          </cell>
        </row>
        <row r="56">
          <cell r="D56" t="str">
            <v>2MP Bandit Barrier</v>
          </cell>
        </row>
        <row r="57">
          <cell r="D57" t="str">
            <v>2MP Box</v>
          </cell>
        </row>
        <row r="58">
          <cell r="D58" t="str">
            <v>2MP Box AI camera</v>
          </cell>
        </row>
        <row r="59">
          <cell r="D59" t="str">
            <v>2MP Compact Vandal Dome</v>
          </cell>
        </row>
        <row r="60">
          <cell r="D60" t="str">
            <v>2MP Compact Vandal Dome
(White Color)</v>
          </cell>
        </row>
        <row r="61">
          <cell r="D61" t="str">
            <v>2MP Covert Camera Main Module</v>
          </cell>
        </row>
        <row r="62">
          <cell r="D62" t="str">
            <v xml:space="preserve">2MP Flush Mount </v>
          </cell>
        </row>
        <row r="63">
          <cell r="D63" t="str">
            <v>2MP Flush Mount Dome</v>
          </cell>
        </row>
        <row r="64">
          <cell r="D64" t="str">
            <v>2MP Flush Mount PTRZ Dome</v>
          </cell>
        </row>
        <row r="65">
          <cell r="D65" t="str">
            <v>2MP Indoor Dome</v>
          </cell>
        </row>
        <row r="66">
          <cell r="D66" t="str">
            <v>2MP Indoor Dome, PoE extender camera</v>
          </cell>
        </row>
        <row r="67">
          <cell r="D67" t="str">
            <v>2MP Indoor IR Vandal Dome</v>
          </cell>
        </row>
        <row r="68">
          <cell r="D68" t="str">
            <v>2MP Indoor PTRZ Dome</v>
          </cell>
        </row>
        <row r="69">
          <cell r="D69" t="str">
            <v>2MP Indoor Vandal Dome</v>
          </cell>
        </row>
        <row r="70">
          <cell r="D70" t="str">
            <v>2MP IR 23x PTZ</v>
          </cell>
        </row>
        <row r="71">
          <cell r="D71" t="str">
            <v>2MP IR 32x PTZ</v>
          </cell>
        </row>
        <row r="72">
          <cell r="D72" t="str">
            <v>2MP IR 55x PTZ</v>
          </cell>
        </row>
        <row r="73">
          <cell r="D73" t="str">
            <v>2MP IR Bullet</v>
          </cell>
        </row>
        <row r="74">
          <cell r="D74" t="str">
            <v>2MP IR Bullet AI camera</v>
          </cell>
        </row>
        <row r="75">
          <cell r="D75" t="str">
            <v>2MP IR Dome</v>
          </cell>
        </row>
        <row r="76">
          <cell r="D76" t="str">
            <v>2MP IR Flush Mount Dome</v>
          </cell>
        </row>
        <row r="77">
          <cell r="D77" t="str">
            <v>2MP IR Indoor Dome</v>
          </cell>
        </row>
        <row r="78">
          <cell r="D78" t="str">
            <v>2MP IR Indoor Flush Mount Dome AI Camera</v>
          </cell>
        </row>
        <row r="79">
          <cell r="D79" t="str">
            <v>2MP IR Indoor Vandal Dome AI Camera</v>
          </cell>
        </row>
        <row r="80">
          <cell r="D80" t="str">
            <v>2MP IR Outdoor Dome</v>
          </cell>
        </row>
        <row r="81">
          <cell r="D81" t="str">
            <v>2MP IR Outdoor Vandal Dome AI Camera</v>
          </cell>
        </row>
        <row r="82">
          <cell r="D82" t="str">
            <v>2MP IR Vandal Dome</v>
          </cell>
        </row>
        <row r="83">
          <cell r="D83" t="str">
            <v>2MP IR, Wiper PTZ</v>
          </cell>
        </row>
        <row r="84">
          <cell r="D84" t="str">
            <v>2MP Mobile Vandal Dome</v>
          </cell>
        </row>
        <row r="85">
          <cell r="D85" t="str">
            <v>2MP Network ATM Camera Kit</v>
          </cell>
        </row>
        <row r="86">
          <cell r="D86" t="str">
            <v>2MP Outdoor Dome</v>
          </cell>
        </row>
        <row r="87">
          <cell r="D87" t="str">
            <v>2MP Outdoor Dome, PoE extender camera</v>
          </cell>
        </row>
        <row r="88">
          <cell r="D88" t="str">
            <v>2MP Outdoor PTRZ Dome</v>
          </cell>
        </row>
        <row r="89">
          <cell r="D89" t="str">
            <v>2MP Pinhole Height Strip Camera Kit</v>
          </cell>
        </row>
        <row r="90">
          <cell r="D90" t="str">
            <v>2MP Stainless Steel IR Dome</v>
          </cell>
        </row>
        <row r="91">
          <cell r="D91" t="str">
            <v>2MP Wisenet HD+ Bullet Camera</v>
          </cell>
        </row>
        <row r="92">
          <cell r="D92" t="str">
            <v>2MP Wisenet HD+ Indoor Dome Camera</v>
          </cell>
        </row>
        <row r="93">
          <cell r="D93" t="str">
            <v>2MP Wisenet HD+ Zoom Box</v>
          </cell>
        </row>
        <row r="94">
          <cell r="D94" t="str">
            <v>2MP X 2 outdoor Dome</v>
          </cell>
        </row>
        <row r="95">
          <cell r="D95" t="str">
            <v>2MP X 4 outdoor Dome, PTRZ</v>
          </cell>
        </row>
        <row r="96">
          <cell r="D96" t="str">
            <v>2MP X 4 outdoor Dome, PTRZ w/IR</v>
          </cell>
        </row>
        <row r="97">
          <cell r="D97" t="str">
            <v>2MP, 40x PTZ camera</v>
          </cell>
        </row>
        <row r="98">
          <cell r="D98" t="str">
            <v>2MP, 40x, IR PTZ camera</v>
          </cell>
        </row>
        <row r="99">
          <cell r="D99" t="str">
            <v>3 Slot Blank Filler Panel</v>
          </cell>
        </row>
        <row r="100">
          <cell r="D100" t="str">
            <v>3 Unit Card Cage</v>
          </cell>
        </row>
        <row r="101">
          <cell r="D101" t="str">
            <v>30W PoE+ Injector</v>
          </cell>
        </row>
        <row r="102">
          <cell r="D102" t="str">
            <v>32 Channel NVR</v>
          </cell>
        </row>
        <row r="103">
          <cell r="D103" t="str">
            <v>32" PVM monitor (Black)</v>
          </cell>
        </row>
        <row r="104">
          <cell r="D104" t="str">
            <v>32" PVM with PIP</v>
          </cell>
        </row>
        <row r="105">
          <cell r="D105" t="str">
            <v>32" Without PIP</v>
          </cell>
        </row>
        <row r="106">
          <cell r="D106" t="str">
            <v>3CH x 2MP</v>
          </cell>
        </row>
        <row r="107">
          <cell r="D107" t="str">
            <v>3MP IR Vandal Corner Camera</v>
          </cell>
        </row>
        <row r="108">
          <cell r="D108" t="str">
            <v>4 Channel Encoder</v>
          </cell>
        </row>
        <row r="109">
          <cell r="D109" t="str">
            <v>4.6mm Lens/Imager right angle body for 
XNB-6001 (8.0m cable)</v>
          </cell>
        </row>
        <row r="110">
          <cell r="D110" t="str">
            <v>4.6mm Lens/Imager right angle body for PNM-9000QB (8.0m cable)</v>
          </cell>
        </row>
        <row r="111">
          <cell r="D111" t="str">
            <v>4.6mm Lens/Imager straight body for 
PNM-9000QB (8.0m cable)</v>
          </cell>
        </row>
        <row r="112">
          <cell r="D112" t="str">
            <v>4.6mm Lens/Imager straight body for 
XNB-6001 (8.0m cable)</v>
          </cell>
        </row>
        <row r="113">
          <cell r="D113" t="str">
            <v>4:3 19" LED Monitor</v>
          </cell>
        </row>
        <row r="114">
          <cell r="D114" t="str">
            <v>43" Desktop Stand</v>
          </cell>
        </row>
        <row r="115">
          <cell r="D115" t="str">
            <v>43" Monitor Set
(Monitor+Desktop Stand)</v>
          </cell>
        </row>
        <row r="116">
          <cell r="D116" t="str">
            <v>48CH Network Video Decoder</v>
          </cell>
        </row>
        <row r="117">
          <cell r="D117" t="str">
            <v>49 Channel Decoder</v>
          </cell>
        </row>
        <row r="118">
          <cell r="D118" t="str">
            <v>4CH AHD, TVI, CVI, CVBS, IP Recorder</v>
          </cell>
        </row>
        <row r="119">
          <cell r="D119" t="str">
            <v>4K Box AI camera</v>
          </cell>
        </row>
        <row r="120">
          <cell r="D120" t="str">
            <v>4K Box Camera</v>
          </cell>
        </row>
        <row r="121">
          <cell r="D121" t="str">
            <v>4K IR Bullet AI camera</v>
          </cell>
        </row>
        <row r="122">
          <cell r="D122" t="str">
            <v>4K IR Bullet Camera</v>
          </cell>
        </row>
        <row r="123">
          <cell r="D123" t="str">
            <v>4K IR Flush Mount Dome</v>
          </cell>
        </row>
        <row r="124">
          <cell r="D124" t="str">
            <v>4K IR Indoor Dome</v>
          </cell>
        </row>
        <row r="125">
          <cell r="D125" t="str">
            <v>4K IR Indoor Flush Mount Dome AI Camera</v>
          </cell>
        </row>
        <row r="126">
          <cell r="D126" t="str">
            <v>4K IR Indoor Vandal Dome AI Camera</v>
          </cell>
        </row>
        <row r="127">
          <cell r="D127" t="str">
            <v>4K IR Outdoor Vandal Dome</v>
          </cell>
        </row>
        <row r="128">
          <cell r="D128" t="str">
            <v>4K IR Outdoor Vandal Dome AI Camera</v>
          </cell>
        </row>
        <row r="129">
          <cell r="D129" t="str">
            <v>4K IR, Wiper PTZ</v>
          </cell>
        </row>
        <row r="130">
          <cell r="D130" t="str">
            <v>4K, 25x PTZ camera</v>
          </cell>
        </row>
        <row r="131">
          <cell r="D131" t="str">
            <v>4K, 25x, IR PTZ camera</v>
          </cell>
        </row>
        <row r="132">
          <cell r="D132" t="str">
            <v>4MP IR Bullet</v>
          </cell>
        </row>
        <row r="133">
          <cell r="D133" t="str">
            <v>4MP IR Dome</v>
          </cell>
        </row>
        <row r="134">
          <cell r="D134" t="str">
            <v>4MP IR Vandal Dome</v>
          </cell>
        </row>
        <row r="135">
          <cell r="D135" t="str">
            <v>4MP Wisenet HD+ Box Camera</v>
          </cell>
        </row>
        <row r="136">
          <cell r="D136" t="str">
            <v>4MP Wisenet HD+ Bullet Camera</v>
          </cell>
        </row>
        <row r="137">
          <cell r="D137" t="str">
            <v>4MP Wisenet HD+ Indoor Dome Camera</v>
          </cell>
        </row>
        <row r="138">
          <cell r="D138" t="str">
            <v>4MP Wisenet HD+ Outdoor Dome Camera</v>
          </cell>
        </row>
        <row r="139">
          <cell r="D139" t="str">
            <v>5 Channel 2MP / 5MP X 4 + 2MP 32x PTZ</v>
          </cell>
        </row>
        <row r="140">
          <cell r="D140" t="str">
            <v>5 Channel 2MP / 5MP X 4 + 2MP 32x PTZ with audio</v>
          </cell>
        </row>
        <row r="141">
          <cell r="D141" t="str">
            <v>5MP Analog HD Fisheye Camera</v>
          </cell>
        </row>
        <row r="142">
          <cell r="D142" t="str">
            <v>5MP Box</v>
          </cell>
        </row>
        <row r="143">
          <cell r="D143" t="str">
            <v xml:space="preserve">5MP Compact corner mount camera </v>
          </cell>
        </row>
        <row r="144">
          <cell r="D144" t="str">
            <v xml:space="preserve">5MP Flush Mount </v>
          </cell>
        </row>
        <row r="145">
          <cell r="D145" t="str">
            <v>5MP Flush Mount PTRZ Dome</v>
          </cell>
        </row>
        <row r="146">
          <cell r="D146" t="str">
            <v>5MP Indoor Dome</v>
          </cell>
        </row>
        <row r="147">
          <cell r="D147" t="str">
            <v>5MP Indoor Dome, PoE extender camera</v>
          </cell>
        </row>
        <row r="148">
          <cell r="D148" t="str">
            <v>5MP Indoor IR Dome</v>
          </cell>
        </row>
        <row r="149">
          <cell r="D149" t="str">
            <v>5MP Indoor IR Vandal Dome</v>
          </cell>
        </row>
        <row r="150">
          <cell r="D150" t="str">
            <v>5MP Indoor PTRZ Dome</v>
          </cell>
        </row>
        <row r="151">
          <cell r="D151" t="str">
            <v>5MP IR Bullet</v>
          </cell>
        </row>
        <row r="152">
          <cell r="D152" t="str">
            <v>5MP IR Flush Mount Dome</v>
          </cell>
        </row>
        <row r="153">
          <cell r="D153" t="str">
            <v>5MP IR Indoor Dome</v>
          </cell>
        </row>
        <row r="154">
          <cell r="D154" t="str">
            <v>5MP IR Outdoor Dome</v>
          </cell>
        </row>
        <row r="155">
          <cell r="D155" t="str">
            <v>5MP IR Outdoor Flat-Eye</v>
          </cell>
        </row>
        <row r="156">
          <cell r="D156" t="str">
            <v>5MP Outdoor Dome, PoE extender camera</v>
          </cell>
        </row>
        <row r="157">
          <cell r="D157" t="str">
            <v>5MP Outdoor PTRZ Dome</v>
          </cell>
        </row>
        <row r="158">
          <cell r="D158" t="str">
            <v>5MP Stainless Steel IR Dome</v>
          </cell>
        </row>
        <row r="159">
          <cell r="D159" t="str">
            <v>5MP X 2 outdoor Dome</v>
          </cell>
        </row>
        <row r="160">
          <cell r="D160" t="str">
            <v>5MP X 4 outdoor Dome, PTRZ w/IR</v>
          </cell>
        </row>
        <row r="161">
          <cell r="D161" t="str">
            <v>6MP Box Camera</v>
          </cell>
        </row>
        <row r="162">
          <cell r="D162" t="str">
            <v>6MP Indoor fisheye</v>
          </cell>
        </row>
        <row r="163">
          <cell r="D163" t="str">
            <v>6MP IR Bullet Camera</v>
          </cell>
        </row>
        <row r="164">
          <cell r="D164" t="str">
            <v>6MP IR Flush Mount Dome</v>
          </cell>
        </row>
        <row r="165">
          <cell r="D165" t="str">
            <v>6MP IR Indoor Dome</v>
          </cell>
        </row>
        <row r="166">
          <cell r="D166" t="str">
            <v>6MP IR Outdoor Vandal Dome</v>
          </cell>
        </row>
        <row r="167">
          <cell r="D167" t="str">
            <v>6MP IR, Wiper PTZ</v>
          </cell>
        </row>
        <row r="168">
          <cell r="D168" t="str">
            <v>6MP, 25x PTZ camera</v>
          </cell>
        </row>
        <row r="169">
          <cell r="D169" t="str">
            <v>6MP, 25x, IR PTZ camera</v>
          </cell>
        </row>
        <row r="170">
          <cell r="D170" t="str">
            <v>8 CH PoE NVR</v>
          </cell>
        </row>
        <row r="171">
          <cell r="D171" t="str">
            <v>8.3MP Panoramic Camera</v>
          </cell>
        </row>
        <row r="172">
          <cell r="D172" t="str">
            <v>8CH AHD, TVI, CVI, CVBS, IP Recorder</v>
          </cell>
        </row>
        <row r="173">
          <cell r="D173" t="str">
            <v>8K Camera Housing with Stainless steel arm</v>
          </cell>
        </row>
        <row r="174">
          <cell r="D174" t="str">
            <v>8K Network Box Camera</v>
          </cell>
        </row>
        <row r="175">
          <cell r="D175" t="str">
            <v xml:space="preserve">AHD Box </v>
          </cell>
        </row>
        <row r="176">
          <cell r="D176" t="str">
            <v>AHD IR Bullet</v>
          </cell>
        </row>
        <row r="177">
          <cell r="D177" t="str">
            <v>AHD IR Dome</v>
          </cell>
        </row>
        <row r="178">
          <cell r="D178" t="str">
            <v>AHD IR Vandal Dome</v>
          </cell>
        </row>
        <row r="179">
          <cell r="D179" t="str">
            <v>AHD PTZ</v>
          </cell>
        </row>
        <row r="180">
          <cell r="D180" t="str">
            <v>ATM mounting bracket</v>
          </cell>
        </row>
        <row r="181">
          <cell r="D181" t="str">
            <v>Audio Adapter for DVR</v>
          </cell>
        </row>
        <row r="182">
          <cell r="D182" t="str">
            <v>Back Box</v>
          </cell>
        </row>
        <row r="183">
          <cell r="D183" t="str">
            <v>Black Body device</v>
          </cell>
        </row>
        <row r="184">
          <cell r="D184" t="str">
            <v>Black cover</v>
          </cell>
        </row>
        <row r="185">
          <cell r="D185" t="str">
            <v>Box Camera Mount</v>
          </cell>
        </row>
        <row r="186">
          <cell r="D186" t="str">
            <v>Bridge</v>
          </cell>
        </row>
        <row r="187">
          <cell r="D187" t="str">
            <v>Bullet Back Box</v>
          </cell>
        </row>
        <row r="188">
          <cell r="D188" t="str">
            <v>Canon EF 24-70mm f/2.8L II USM</v>
          </cell>
        </row>
        <row r="189">
          <cell r="D189" t="str">
            <v>Canon EF 24mm f/1.4L II USM</v>
          </cell>
        </row>
        <row r="190">
          <cell r="D190" t="str">
            <v>Canon EF 50mm f/1.2L USM</v>
          </cell>
        </row>
        <row r="191">
          <cell r="D191" t="str">
            <v>Canon EF 70-200mm f/2.8L IS III USM</v>
          </cell>
        </row>
        <row r="192">
          <cell r="D192" t="str">
            <v>Canon EF 85mm f/1.2L II USM</v>
          </cell>
        </row>
        <row r="193">
          <cell r="D193" t="str">
            <v>Cap Adapter</v>
          </cell>
        </row>
        <row r="194">
          <cell r="D194" t="str">
            <v>Card Cage Rack Mount</v>
          </cell>
        </row>
        <row r="195">
          <cell r="D195" t="str">
            <v>Ceiling mount</v>
          </cell>
        </row>
        <row r="196">
          <cell r="D196" t="str">
            <v>Ceiling Tile Support Plate</v>
          </cell>
        </row>
        <row r="197">
          <cell r="D197" t="str">
            <v>CMVR</v>
          </cell>
        </row>
        <row r="198">
          <cell r="D198" t="str">
            <v>Controller</v>
          </cell>
        </row>
        <row r="199">
          <cell r="D199" t="str">
            <v>Corner Mount</v>
          </cell>
        </row>
        <row r="200">
          <cell r="D200" t="str">
            <v>Corner Mount Base</v>
          </cell>
        </row>
        <row r="201">
          <cell r="D201" t="str">
            <v>DIN Rail Mounting 33W Hardened Power Supply</v>
          </cell>
        </row>
        <row r="202">
          <cell r="D202" t="str">
            <v>Dome Back box</v>
          </cell>
        </row>
        <row r="203">
          <cell r="D203" t="str">
            <v>Door Jamb Lens (black)</v>
          </cell>
        </row>
        <row r="204">
          <cell r="D204" t="str">
            <v>Door Jamb Lens (silver)</v>
          </cell>
        </row>
        <row r="205">
          <cell r="D205" t="str">
            <v>Door Jamb Lens (white)
Special order ONLY</v>
          </cell>
        </row>
        <row r="206">
          <cell r="D206" t="str">
            <v>EBT camera</v>
          </cell>
        </row>
        <row r="207">
          <cell r="D207" t="str">
            <v>Ethernet Repeater</v>
          </cell>
        </row>
        <row r="208">
          <cell r="D208" t="str">
            <v>Explosion Proof Accessories
Mounting Bracket</v>
          </cell>
        </row>
        <row r="209">
          <cell r="D209" t="str">
            <v>Explosion Proof Accessories
Pole Adaptor</v>
          </cell>
        </row>
        <row r="210">
          <cell r="D210" t="str">
            <v>Explosion Proof Accessories
PTZ wall Mount</v>
          </cell>
        </row>
        <row r="211">
          <cell r="D211" t="str">
            <v>Explosion Proof Accessories
Wall Mount</v>
          </cell>
        </row>
        <row r="212">
          <cell r="D212" t="str">
            <v>Explosion Proof Accessories
Washer Tank</v>
          </cell>
        </row>
        <row r="213">
          <cell r="D213" t="str">
            <v>Explosion Proof Fixed Camera</v>
          </cell>
        </row>
        <row r="214">
          <cell r="D214" t="str">
            <v>Explosion Proof Positioning Camera</v>
          </cell>
        </row>
        <row r="215">
          <cell r="D215" t="str">
            <v>Explosion Proof PTZ</v>
          </cell>
        </row>
        <row r="216">
          <cell r="D216" t="str">
            <v>Explosion Proof Zoom Camera</v>
          </cell>
        </row>
        <row r="217">
          <cell r="D217" t="str">
            <v>Extension cable for remote head lens</v>
          </cell>
        </row>
        <row r="218">
          <cell r="D218" t="str">
            <v>Extension pendant pipe 12"</v>
          </cell>
        </row>
        <row r="219">
          <cell r="D219" t="str">
            <v>Extension pendant pipe 12" (white)</v>
          </cell>
        </row>
        <row r="220">
          <cell r="D220" t="str">
            <v>Extension pendant pipe 36"</v>
          </cell>
        </row>
        <row r="221">
          <cell r="D221" t="str">
            <v>Extension pendant pipe 36" (white)</v>
          </cell>
        </row>
        <row r="222">
          <cell r="D222" t="str">
            <v>Extension pendant pipe 6"</v>
          </cell>
        </row>
        <row r="223">
          <cell r="D223" t="str">
            <v>Extension pendant pipe 6" (white)</v>
          </cell>
        </row>
        <row r="224">
          <cell r="D224" t="str">
            <v>eXtraLUX Box Camera</v>
          </cell>
        </row>
        <row r="225">
          <cell r="D225" t="str">
            <v>eXtraLUX Indoor PTRZ Dome</v>
          </cell>
        </row>
        <row r="226">
          <cell r="D226" t="str">
            <v>eXtraLUX IR Bullet</v>
          </cell>
        </row>
        <row r="227">
          <cell r="D227" t="str">
            <v>eXtraLUX Outdoor PTRZ Dome</v>
          </cell>
        </row>
        <row r="228">
          <cell r="D228" t="str">
            <v>Fiber Optic for PTZ</v>
          </cell>
        </row>
        <row r="229">
          <cell r="D229" t="str">
            <v>Fisheye Back Box</v>
          </cell>
        </row>
        <row r="230">
          <cell r="D230" t="str">
            <v>Fixed Housing</v>
          </cell>
        </row>
        <row r="231">
          <cell r="D231" t="str">
            <v>Floor Stand</v>
          </cell>
        </row>
        <row r="232">
          <cell r="D232" t="str">
            <v>Flush  Mount</v>
          </cell>
        </row>
        <row r="233">
          <cell r="D233" t="str">
            <v>Flush door Jamb Lens Housing (black)</v>
          </cell>
        </row>
        <row r="234">
          <cell r="D234" t="str">
            <v>Flush mount</v>
          </cell>
        </row>
        <row r="235">
          <cell r="D235" t="str">
            <v>Four Channels over COAX</v>
          </cell>
        </row>
        <row r="236">
          <cell r="D236" t="str">
            <v>Four Channels over UTP</v>
          </cell>
        </row>
        <row r="237">
          <cell r="D237" t="str">
            <v>Front Facing Mobile Camera</v>
          </cell>
        </row>
        <row r="238">
          <cell r="D238" t="str">
            <v>Gang box Plate</v>
          </cell>
        </row>
        <row r="239">
          <cell r="D239" t="str">
            <v>Gangbox Plate</v>
          </cell>
        </row>
        <row r="240">
          <cell r="D240" t="str">
            <v xml:space="preserve">Hanging mount </v>
          </cell>
        </row>
        <row r="241">
          <cell r="D241" t="str">
            <v xml:space="preserve">Height strip with 2MP pinhole lens </v>
          </cell>
        </row>
        <row r="242">
          <cell r="D242" t="str">
            <v>Indoor 24 VAC</v>
          </cell>
        </row>
        <row r="243">
          <cell r="D243" t="str">
            <v>Installation Box</v>
          </cell>
        </row>
        <row r="244">
          <cell r="D244" t="str">
            <v>IR Illuminators for the TNU-6320</v>
          </cell>
        </row>
        <row r="245">
          <cell r="D245" t="str">
            <v>Local Display Station</v>
          </cell>
        </row>
        <row r="246">
          <cell r="D246" t="str">
            <v>Low Speed LPR IR Bullet</v>
          </cell>
        </row>
        <row r="247">
          <cell r="D247" t="str">
            <v>Low Speed LPR Outdoor IR Dome</v>
          </cell>
        </row>
        <row r="248">
          <cell r="D248" t="str">
            <v>Megapixel DC-iris Lens</v>
          </cell>
        </row>
        <row r="249">
          <cell r="D249" t="str">
            <v>Megapixel P-iris Lens</v>
          </cell>
        </row>
        <row r="250">
          <cell r="D250" t="str">
            <v>Mini 1000M Multi-Rate Media Converter</v>
          </cell>
        </row>
        <row r="251">
          <cell r="D251" t="str">
            <v>Mini 100M Media Converter</v>
          </cell>
        </row>
        <row r="252">
          <cell r="D252" t="str">
            <v>Mini 100M Media Converter (A)</v>
          </cell>
        </row>
        <row r="253">
          <cell r="D253" t="str">
            <v>Mount Base</v>
          </cell>
        </row>
        <row r="254">
          <cell r="D254" t="str">
            <v>Mounting accessory for the TNB-6030</v>
          </cell>
        </row>
        <row r="255">
          <cell r="D255" t="str">
            <v>Mounting plate</v>
          </cell>
        </row>
        <row r="256">
          <cell r="D256" t="str">
            <v>Mounting plate (white)</v>
          </cell>
        </row>
        <row r="257">
          <cell r="D257" t="str">
            <v>Multi Mode SFP module</v>
          </cell>
        </row>
        <row r="258">
          <cell r="D258" t="str">
            <v>Multi Mode SFP module A</v>
          </cell>
        </row>
        <row r="259">
          <cell r="D259" t="str">
            <v>Multi Mode SFP module B</v>
          </cell>
        </row>
        <row r="260">
          <cell r="D260" t="str">
            <v>Network I/O Box</v>
          </cell>
        </row>
        <row r="261">
          <cell r="D261" t="str">
            <v>Network Module</v>
          </cell>
        </row>
        <row r="262">
          <cell r="D262" t="str">
            <v>Network Switch</v>
          </cell>
        </row>
        <row r="263">
          <cell r="D263" t="str">
            <v>NVR</v>
          </cell>
        </row>
        <row r="264">
          <cell r="D264" t="str">
            <v>NVR with PoE+</v>
          </cell>
        </row>
        <row r="265">
          <cell r="D265" t="str">
            <v>On-site engineering service</v>
          </cell>
        </row>
        <row r="266">
          <cell r="D266" t="str">
            <v>Outdoor 24 VAC</v>
          </cell>
        </row>
        <row r="267">
          <cell r="D267" t="str">
            <v>Parapet Mount</v>
          </cell>
        </row>
        <row r="268">
          <cell r="D268" t="str">
            <v>Pendant back box</v>
          </cell>
        </row>
        <row r="269">
          <cell r="D269" t="str">
            <v>Pendant back box (white)</v>
          </cell>
        </row>
        <row r="270">
          <cell r="D270" t="str">
            <v>Pendant Mount</v>
          </cell>
        </row>
        <row r="271">
          <cell r="D271" t="str">
            <v>Pendant Mount (White)</v>
          </cell>
        </row>
        <row r="272">
          <cell r="D272" t="str">
            <v>Plenum flush mount</v>
          </cell>
        </row>
        <row r="273">
          <cell r="D273" t="str">
            <v>PNM-7000VD Lens module</v>
          </cell>
        </row>
        <row r="274">
          <cell r="D274" t="str">
            <v>PNM-7002VD Lens module</v>
          </cell>
        </row>
        <row r="275">
          <cell r="D275" t="str">
            <v>PNM-9000VD Lens module</v>
          </cell>
        </row>
        <row r="276">
          <cell r="D276" t="str">
            <v>PNM-9000VQ Lens module</v>
          </cell>
        </row>
        <row r="277">
          <cell r="D277" t="str">
            <v>PNM-9320VQP Lens module</v>
          </cell>
        </row>
        <row r="278">
          <cell r="D278" t="str">
            <v>PoE Switch</v>
          </cell>
        </row>
        <row r="279">
          <cell r="D279" t="str">
            <v>PoE+ Switch</v>
          </cell>
        </row>
        <row r="280">
          <cell r="D280" t="str">
            <v>Pole Mount</v>
          </cell>
        </row>
        <row r="281">
          <cell r="D281" t="str">
            <v>Pole Mount Base</v>
          </cell>
        </row>
        <row r="282">
          <cell r="D282" t="str">
            <v>Professional Firmware Customization</v>
          </cell>
        </row>
        <row r="283">
          <cell r="D283" t="str">
            <v>Protection Kit</v>
          </cell>
        </row>
        <row r="284">
          <cell r="D284" t="str">
            <v>PTZ Outdoor Housing</v>
          </cell>
        </row>
        <row r="285">
          <cell r="D285" t="str">
            <v>PVM Camera</v>
          </cell>
        </row>
        <row r="286">
          <cell r="D286" t="str">
            <v>PVM Mount</v>
          </cell>
        </row>
        <row r="287">
          <cell r="D287" t="str">
            <v>QVGA Thermal Bullet</v>
          </cell>
        </row>
        <row r="288">
          <cell r="D288" t="str">
            <v>Rack Mount Power Supply</v>
          </cell>
        </row>
        <row r="289">
          <cell r="D289" t="str">
            <v>Remote engineering service</v>
          </cell>
        </row>
        <row r="290">
          <cell r="D290" t="str">
            <v>Remote head 2MP x 4CH camera</v>
          </cell>
        </row>
        <row r="291">
          <cell r="D291" t="str">
            <v>Remote lens corner bracket</v>
          </cell>
        </row>
        <row r="292">
          <cell r="D292" t="str">
            <v>Remote lens dome bracket</v>
          </cell>
        </row>
        <row r="293">
          <cell r="D293" t="str">
            <v>SFP to RJ45</v>
          </cell>
        </row>
        <row r="294">
          <cell r="D294" t="str">
            <v>Single Camera License</v>
          </cell>
        </row>
        <row r="295">
          <cell r="D295" t="str">
            <v>Single Channel over COAX</v>
          </cell>
        </row>
        <row r="296">
          <cell r="D296" t="str">
            <v>Single Channel over UTP</v>
          </cell>
        </row>
        <row r="297">
          <cell r="D297" t="str">
            <v>Single Mode SFP module</v>
          </cell>
        </row>
        <row r="298">
          <cell r="D298" t="str">
            <v>Single Mode SFP module A</v>
          </cell>
        </row>
        <row r="299">
          <cell r="D299" t="str">
            <v>Single Mode SFP module B</v>
          </cell>
        </row>
        <row r="300">
          <cell r="D300" t="str">
            <v>Small Hanging Cap</v>
          </cell>
        </row>
        <row r="301">
          <cell r="D301" t="str">
            <v>Stainless Steel Cap Adaptor</v>
          </cell>
        </row>
        <row r="302">
          <cell r="D302" t="str">
            <v>Stainless Steel Corner 
Mount Adaptor</v>
          </cell>
        </row>
        <row r="303">
          <cell r="D303" t="str">
            <v>Stainless steel mount strap</v>
          </cell>
        </row>
        <row r="304">
          <cell r="D304" t="str">
            <v>Stainless Steel Multi-sensor Camera</v>
          </cell>
        </row>
        <row r="305">
          <cell r="D305" t="str">
            <v>Stainless Steel Pole 
Mount Adaptor</v>
          </cell>
        </row>
        <row r="306">
          <cell r="D306" t="str">
            <v>Stainless Steel Skin Cover</v>
          </cell>
        </row>
        <row r="307">
          <cell r="D307" t="str">
            <v>Stainless Steel Wall Mount</v>
          </cell>
        </row>
        <row r="308">
          <cell r="D308" t="str">
            <v>Stainless Steel Wall Mount 
(Gooseneck)</v>
          </cell>
        </row>
        <row r="309">
          <cell r="D309" t="str">
            <v>swivel adapter</v>
          </cell>
        </row>
        <row r="310">
          <cell r="D310" t="str">
            <v>Swivel adapter for pendant mount</v>
          </cell>
        </row>
        <row r="311">
          <cell r="D311" t="str">
            <v>Swivel adapter for pendant mount (white)</v>
          </cell>
        </row>
        <row r="312">
          <cell r="D312" t="str">
            <v>Swivel Joint + Telescopic pendant mount</v>
          </cell>
        </row>
        <row r="313">
          <cell r="D313" t="str">
            <v>Swivel Joint + Telescopic pendant mount (white)</v>
          </cell>
        </row>
        <row r="314">
          <cell r="D314" t="str">
            <v>Tilt mount</v>
          </cell>
        </row>
        <row r="315">
          <cell r="D315" t="str">
            <v>Tilted Mount Adapter</v>
          </cell>
        </row>
        <row r="316">
          <cell r="D316" t="str">
            <v>Tinted Bubble</v>
          </cell>
        </row>
        <row r="317">
          <cell r="D317" t="str">
            <v>Universal Din Rail Adapter</v>
          </cell>
        </row>
        <row r="318">
          <cell r="D318" t="str">
            <v>Veracity Coldstore 3U HDD Cradle</v>
          </cell>
        </row>
        <row r="319">
          <cell r="D319" t="str">
            <v>Veracity Coldstore 3U Rack Rail</v>
          </cell>
        </row>
        <row r="320">
          <cell r="D320" t="str">
            <v>Veracity Coldstore 3U, 104TB</v>
          </cell>
        </row>
        <row r="321">
          <cell r="D321" t="str">
            <v>Veracity Coldstore 3U, 112TB</v>
          </cell>
        </row>
        <row r="322">
          <cell r="D322" t="str">
            <v>Veracity Coldstore 3U, 120TB</v>
          </cell>
        </row>
        <row r="323">
          <cell r="D323" t="str">
            <v>Veracity Coldstore 3U, 154TB </v>
          </cell>
        </row>
        <row r="324">
          <cell r="D324" t="str">
            <v>Veracity Coldstore 3U, 182TB </v>
          </cell>
        </row>
        <row r="325">
          <cell r="D325" t="str">
            <v>Veracity Coldstore 3U, 210TB </v>
          </cell>
        </row>
        <row r="326">
          <cell r="D326" t="str">
            <v>Veracity Coldstore 3U, 40TB </v>
          </cell>
        </row>
        <row r="327">
          <cell r="D327" t="str">
            <v>Veracity Coldstore 3U, 56TB </v>
          </cell>
        </row>
        <row r="328">
          <cell r="D328" t="str">
            <v>Veracity Coldstore 3U, 64TB </v>
          </cell>
        </row>
        <row r="329">
          <cell r="D329" t="str">
            <v>Veracity Coldstore 3U, 72TB </v>
          </cell>
        </row>
        <row r="330">
          <cell r="D330" t="str">
            <v>Veracity Coldstore 3U, 80TB </v>
          </cell>
        </row>
        <row r="331">
          <cell r="D331" t="str">
            <v>Veracity Coldstore 3U, 88TB </v>
          </cell>
        </row>
        <row r="332">
          <cell r="D332" t="str">
            <v>Veracity Coldstore 3U, 96TB </v>
          </cell>
        </row>
        <row r="333">
          <cell r="D333" t="str">
            <v>VGA Radiometric Bullet</v>
          </cell>
        </row>
        <row r="334">
          <cell r="D334" t="str">
            <v>VGA Radiometric Camera 
for PT Unit</v>
          </cell>
        </row>
        <row r="335">
          <cell r="D335" t="str">
            <v>VGA Thermal Bullet</v>
          </cell>
        </row>
        <row r="336">
          <cell r="D336" t="str">
            <v>VGA Thermal Camera for PT Unit</v>
          </cell>
        </row>
        <row r="337">
          <cell r="D337" t="str">
            <v>VGA Thermal Camera
 for PT Unit</v>
          </cell>
        </row>
        <row r="338">
          <cell r="D338" t="str">
            <v>VGA Thermal Positioning</v>
          </cell>
        </row>
        <row r="339">
          <cell r="D339" t="str">
            <v>Wall Mount</v>
          </cell>
        </row>
        <row r="340">
          <cell r="D340" t="str">
            <v>Wall Mount (White)</v>
          </cell>
        </row>
        <row r="341">
          <cell r="D341" t="str">
            <v>Wall/Pole mount</v>
          </cell>
        </row>
        <row r="342">
          <cell r="D342" t="str">
            <v>WAVE Client</v>
          </cell>
        </row>
        <row r="343">
          <cell r="D343" t="str">
            <v>WAVE Client (Linux OS)</v>
          </cell>
        </row>
        <row r="344">
          <cell r="D344" t="str">
            <v>WAVE Recording Server</v>
          </cell>
        </row>
        <row r="345">
          <cell r="D345" t="str">
            <v>WAVE Recording Server (Linux OS)</v>
          </cell>
        </row>
        <row r="346">
          <cell r="D346" t="str">
            <v>WAVE recording server HDD Cradle</v>
          </cell>
        </row>
        <row r="347">
          <cell r="D347" t="str">
            <v>WAVE Recording Server Mount</v>
          </cell>
        </row>
        <row r="348">
          <cell r="D348" t="str">
            <v>WAVE recording server with PoE+</v>
          </cell>
        </row>
        <row r="349">
          <cell r="D349" t="str">
            <v>WAVE, 16 channel embedded recorder</v>
          </cell>
        </row>
        <row r="350">
          <cell r="D350" t="str">
            <v>WAVE, 16x IP camera license</v>
          </cell>
        </row>
        <row r="351">
          <cell r="D351" t="str">
            <v>WAVE, 1x IP camera license</v>
          </cell>
        </row>
        <row r="352">
          <cell r="D352" t="str">
            <v>WAVE, 24x IP camera license</v>
          </cell>
        </row>
        <row r="353">
          <cell r="D353" t="str">
            <v>WAVE, 32 channel embedded recorder</v>
          </cell>
        </row>
        <row r="354">
          <cell r="D354" t="str">
            <v>WAVE, 4 channel embedded recorder</v>
          </cell>
        </row>
        <row r="355">
          <cell r="D355" t="str">
            <v>WAVE, 4 channel encoder license</v>
          </cell>
        </row>
        <row r="356">
          <cell r="D356" t="str">
            <v>WAVE, 48x IP camera license</v>
          </cell>
        </row>
        <row r="357">
          <cell r="D357" t="str">
            <v>WAVE, 4x IP camera license</v>
          </cell>
        </row>
        <row r="358">
          <cell r="D358" t="str">
            <v>WAVE, 64 channel embedded recorder</v>
          </cell>
        </row>
        <row r="359">
          <cell r="D359" t="str">
            <v>WAVE, 8 channel embedded recorder</v>
          </cell>
        </row>
        <row r="360">
          <cell r="D360" t="str">
            <v>WAVE, 8x IP camera license</v>
          </cell>
        </row>
        <row r="361">
          <cell r="D361" t="str">
            <v>WAVE, I/O module license</v>
          </cell>
        </row>
        <row r="362">
          <cell r="D362" t="str">
            <v>WAVE, Video Wall license</v>
          </cell>
        </row>
        <row r="363">
          <cell r="D363" t="str">
            <v>Weather Cap</v>
          </cell>
        </row>
        <row r="364">
          <cell r="D364" t="str">
            <v>X-Series Indoor IR Fisheye</v>
          </cell>
        </row>
        <row r="365">
          <cell r="D365" t="str">
            <v>X-Series Indoor IR Fisheye
(White Color)</v>
          </cell>
        </row>
        <row r="366">
          <cell r="D366" t="str">
            <v>X-Series Mobile IR Fisheye</v>
          </cell>
        </row>
        <row r="367">
          <cell r="D367" t="str">
            <v>X-Series Outdoor IR Fisheye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Param"/>
    </sheetNames>
    <sheetDataSet>
      <sheetData sheetId="0"/>
      <sheetData sheetId="1">
        <row r="2">
          <cell r="B2" t="str">
            <v>8K Cameras</v>
          </cell>
          <cell r="C2" t="str">
            <v>Camera - Network</v>
          </cell>
          <cell r="D2" t="str">
            <v> Flush door Jamb Lens Housing (silver)</v>
          </cell>
        </row>
        <row r="3">
          <cell r="C3" t="str">
            <v>Explosion Proof - Accessory</v>
          </cell>
          <cell r="D3" t="str">
            <v> Veracity Coldstore 3U, 48TB</v>
          </cell>
        </row>
        <row r="4">
          <cell r="C4" t="str">
            <v>Wisenet WAVE Software</v>
          </cell>
          <cell r="D4" t="str">
            <v>1 Channel Encoder</v>
          </cell>
        </row>
        <row r="5">
          <cell r="C5" t="str">
            <v>WAVE - Client</v>
          </cell>
          <cell r="D5" t="str">
            <v>1 Slot Blank Filler Panel</v>
          </cell>
        </row>
        <row r="6">
          <cell r="C6" t="str">
            <v>WAVE - Appliance</v>
          </cell>
          <cell r="D6" t="str">
            <v>1.5” coupler</v>
          </cell>
        </row>
        <row r="7">
          <cell r="D7" t="str">
            <v>1.5” coupler (White)</v>
          </cell>
        </row>
        <row r="8">
          <cell r="C8" t="str">
            <v>Storage - Network</v>
          </cell>
          <cell r="D8" t="str">
            <v>1.6mm Lens/Imager straight body for 
XNB-6001 (8.0m cable)</v>
          </cell>
        </row>
        <row r="9">
          <cell r="C9" t="str">
            <v>Recording - Network</v>
          </cell>
          <cell r="D9" t="str">
            <v>1.6mm Lens/Imager straight body for PNM-9000QB (8.0m cable)</v>
          </cell>
        </row>
        <row r="10">
          <cell r="C10" t="str">
            <v>Network - Encoder</v>
          </cell>
          <cell r="D10" t="str">
            <v xml:space="preserve">1/1.8" 3.9-10mm (i-CS Mount) </v>
          </cell>
        </row>
        <row r="11">
          <cell r="C11" t="str">
            <v>Decoder - Network</v>
          </cell>
          <cell r="D11" t="str">
            <v xml:space="preserve">1/2.7" 2.8-8.5mm  (i-CS Mount) </v>
          </cell>
        </row>
        <row r="12">
          <cell r="C12" t="str">
            <v>Switch</v>
          </cell>
          <cell r="D12" t="str">
            <v>10" PVM monitor (Black)</v>
          </cell>
        </row>
        <row r="13">
          <cell r="C13" t="str">
            <v>Transmission-Fiber</v>
          </cell>
          <cell r="D13" t="str">
            <v>1000M Multi-Rate Media Converter</v>
          </cell>
        </row>
        <row r="14">
          <cell r="C14" t="str">
            <v>SFP Module</v>
          </cell>
          <cell r="D14" t="str">
            <v>100M Media Converter (A)</v>
          </cell>
        </row>
        <row r="15">
          <cell r="C15" t="str">
            <v>Transmission-Accessory</v>
          </cell>
          <cell r="D15" t="str">
            <v>100M Media Converter (B)</v>
          </cell>
        </row>
        <row r="16">
          <cell r="C16" t="str">
            <v>Transmission-Network</v>
          </cell>
          <cell r="D16" t="str">
            <v>1080P 22" LED monitor</v>
          </cell>
        </row>
        <row r="17">
          <cell r="C17" t="str">
            <v>Camera - Analog HD</v>
          </cell>
          <cell r="D17" t="str">
            <v>11 Port Hardened Managed Gigbit Ethernet Switch with 60W PoE</v>
          </cell>
        </row>
        <row r="18">
          <cell r="C18" t="str">
            <v>Recording - Hybrid</v>
          </cell>
          <cell r="D18" t="str">
            <v>11 Port Hardened Managed Megabit Ethernet Switch with 60W PoE</v>
          </cell>
        </row>
        <row r="19">
          <cell r="C19" t="str">
            <v>Recording - Adapter</v>
          </cell>
          <cell r="D19" t="str">
            <v>12MP Indoor fisheye</v>
          </cell>
        </row>
        <row r="20">
          <cell r="C20" t="str">
            <v>Lens</v>
          </cell>
          <cell r="D20" t="str">
            <v>12MP Stainless Steel IR Fisheye Camera</v>
          </cell>
        </row>
        <row r="21">
          <cell r="C21" t="str">
            <v>Accessory</v>
          </cell>
          <cell r="D21" t="str">
            <v>12MP, WN7 Fisheye</v>
          </cell>
        </row>
        <row r="22">
          <cell r="C22" t="str">
            <v>Housing</v>
          </cell>
          <cell r="D22" t="str">
            <v>15MP Panoramic Camera</v>
          </cell>
        </row>
        <row r="23">
          <cell r="C23" t="str">
            <v>Monitor Set</v>
          </cell>
          <cell r="D23" t="str">
            <v>15W PoE Injector</v>
          </cell>
        </row>
        <row r="24">
          <cell r="C24" t="str">
            <v>Monitor Stand</v>
          </cell>
          <cell r="D24" t="str">
            <v>16 Channel Encoder</v>
          </cell>
        </row>
        <row r="25">
          <cell r="C25" t="str">
            <v>Analog - Controller</v>
          </cell>
          <cell r="D25" t="str">
            <v>16 Channels over COAX</v>
          </cell>
        </row>
        <row r="26">
          <cell r="C26" t="str">
            <v>Network - Controller</v>
          </cell>
          <cell r="D26" t="str">
            <v>16 Channels over UTP</v>
          </cell>
        </row>
        <row r="27">
          <cell r="C27" t="str">
            <v>Power Supply</v>
          </cell>
          <cell r="D27" t="str">
            <v>16CH AHD, TVI, CVI, CVBS Recorder</v>
          </cell>
        </row>
        <row r="28">
          <cell r="C28" t="str">
            <v>Intercoms</v>
          </cell>
          <cell r="D28" t="str">
            <v>16CH AHD, TVI, CVI, CVBS, IP Recorder</v>
          </cell>
        </row>
        <row r="29">
          <cell r="D29" t="str">
            <v>2.4mm Lens/Imager right angle body for 
XNB-6001 (8.0m cable)</v>
          </cell>
        </row>
        <row r="30">
          <cell r="D30" t="str">
            <v>2.4mm Lens/Imager right angle body for PNM-9000QB (8.0m cable)</v>
          </cell>
        </row>
        <row r="31">
          <cell r="D31" t="str">
            <v>2.4mm Lens/Imager straight body for 
XNB-6001 (8.0m cable)</v>
          </cell>
        </row>
        <row r="32">
          <cell r="D32" t="str">
            <v>2.4mm Lens/Imager straight body for PNM-9000QB (8.0m cable)</v>
          </cell>
        </row>
        <row r="33">
          <cell r="D33" t="str">
            <v>2160p 43" LED Monitor</v>
          </cell>
        </row>
        <row r="34">
          <cell r="D34" t="str">
            <v>24VAC module
QTY of 10</v>
          </cell>
        </row>
        <row r="35">
          <cell r="D35" t="str">
            <v>27" IP PVM Monitor (Black)</v>
          </cell>
        </row>
        <row r="36">
          <cell r="D36" t="str">
            <v>27" PVM monitor (Black)</v>
          </cell>
        </row>
        <row r="37">
          <cell r="D37" t="str">
            <v>2M 12X IR Bullet</v>
          </cell>
        </row>
        <row r="38">
          <cell r="D38" t="str">
            <v>2M 12X IR outdoor Dome</v>
          </cell>
        </row>
        <row r="39">
          <cell r="D39" t="str">
            <v>2M 12X Outdoor Dome</v>
          </cell>
        </row>
        <row r="40">
          <cell r="D40" t="str">
            <v>2M Mobile IR Flat Camera</v>
          </cell>
        </row>
        <row r="41">
          <cell r="D41" t="str">
            <v>2MP / 5MP X 4</v>
          </cell>
        </row>
        <row r="42">
          <cell r="D42" t="str">
            <v>2MP 12X PTZ</v>
          </cell>
        </row>
        <row r="43">
          <cell r="D43" t="str">
            <v>2MP 23x PTZ</v>
          </cell>
        </row>
        <row r="44">
          <cell r="D44" t="str">
            <v>2MP 25x PTZ</v>
          </cell>
        </row>
        <row r="45">
          <cell r="D45" t="str">
            <v>2MP 32x Positioning Camera</v>
          </cell>
        </row>
        <row r="46">
          <cell r="D46" t="str">
            <v>2MP 32X PTZ</v>
          </cell>
        </row>
        <row r="47">
          <cell r="D47" t="str">
            <v>2MP 32x PTZ Indoor</v>
          </cell>
        </row>
        <row r="48">
          <cell r="D48" t="str">
            <v>2MP 32x PTZ Outdoor</v>
          </cell>
        </row>
        <row r="49">
          <cell r="D49" t="str">
            <v>2MP 32x Stainless steel PTZ</v>
          </cell>
        </row>
        <row r="50">
          <cell r="D50" t="str">
            <v>2MP 32x Zoom Box</v>
          </cell>
        </row>
        <row r="51">
          <cell r="D51" t="str">
            <v>2MP 4.3X PTZ</v>
          </cell>
        </row>
        <row r="52">
          <cell r="D52" t="str">
            <v>2MP Analog HD Box</v>
          </cell>
        </row>
        <row r="53">
          <cell r="D53" t="str">
            <v>2MP Analog HD IR Bullet</v>
          </cell>
        </row>
        <row r="54">
          <cell r="D54" t="str">
            <v>2MP Analog HD IR Indoor Dome</v>
          </cell>
        </row>
        <row r="55">
          <cell r="D55" t="str">
            <v>2MP Analog HD IR Outdoor Dome</v>
          </cell>
        </row>
        <row r="56">
          <cell r="D56" t="str">
            <v>2MP Bandit Barrier</v>
          </cell>
        </row>
        <row r="57">
          <cell r="D57" t="str">
            <v>2MP Box</v>
          </cell>
        </row>
        <row r="58">
          <cell r="D58" t="str">
            <v>2MP Box AI camera</v>
          </cell>
        </row>
        <row r="59">
          <cell r="D59" t="str">
            <v>2MP Compact Vandal Dome</v>
          </cell>
        </row>
        <row r="60">
          <cell r="D60" t="str">
            <v>2MP Compact Vandal Dome
(White Color)</v>
          </cell>
        </row>
        <row r="61">
          <cell r="D61" t="str">
            <v>2MP Covert Camera Main Module</v>
          </cell>
        </row>
        <row r="62">
          <cell r="D62" t="str">
            <v xml:space="preserve">2MP Flush Mount </v>
          </cell>
        </row>
        <row r="63">
          <cell r="D63" t="str">
            <v>2MP Flush Mount Dome</v>
          </cell>
        </row>
        <row r="64">
          <cell r="D64" t="str">
            <v>2MP Flush Mount PTRZ Dome</v>
          </cell>
        </row>
        <row r="65">
          <cell r="D65" t="str">
            <v>2MP Indoor Dome</v>
          </cell>
        </row>
        <row r="66">
          <cell r="D66" t="str">
            <v>2MP Indoor Dome, PoE extender camera</v>
          </cell>
        </row>
        <row r="67">
          <cell r="D67" t="str">
            <v>2MP Indoor IR Vandal Dome</v>
          </cell>
        </row>
        <row r="68">
          <cell r="D68" t="str">
            <v>2MP Indoor PTRZ Dome</v>
          </cell>
        </row>
        <row r="69">
          <cell r="D69" t="str">
            <v>2MP Indoor Vandal Dome</v>
          </cell>
        </row>
        <row r="70">
          <cell r="D70" t="str">
            <v>2MP IR 23x PTZ</v>
          </cell>
        </row>
        <row r="71">
          <cell r="D71" t="str">
            <v>2MP IR 32x PTZ</v>
          </cell>
        </row>
        <row r="72">
          <cell r="D72" t="str">
            <v>2MP IR 55x PTZ</v>
          </cell>
        </row>
        <row r="73">
          <cell r="D73" t="str">
            <v>2MP IR Bullet</v>
          </cell>
        </row>
        <row r="74">
          <cell r="D74" t="str">
            <v>2MP IR Bullet AI camera</v>
          </cell>
        </row>
        <row r="75">
          <cell r="D75" t="str">
            <v>2MP IR Dome</v>
          </cell>
        </row>
        <row r="76">
          <cell r="D76" t="str">
            <v>2MP IR Flush Mount Dome</v>
          </cell>
        </row>
        <row r="77">
          <cell r="D77" t="str">
            <v>2MP IR Indoor Dome</v>
          </cell>
        </row>
        <row r="78">
          <cell r="D78" t="str">
            <v>2MP IR Indoor Flush Mount Dome AI Camera</v>
          </cell>
        </row>
        <row r="79">
          <cell r="D79" t="str">
            <v>2MP IR Indoor Vandal Dome AI Camera</v>
          </cell>
        </row>
        <row r="80">
          <cell r="D80" t="str">
            <v>2MP IR Outdoor Dome</v>
          </cell>
        </row>
        <row r="81">
          <cell r="D81" t="str">
            <v>2MP IR Outdoor Vandal Dome AI Camera</v>
          </cell>
        </row>
        <row r="82">
          <cell r="D82" t="str">
            <v>2MP IR Vandal Dome</v>
          </cell>
        </row>
        <row r="83">
          <cell r="D83" t="str">
            <v>2MP IR, Wiper PTZ</v>
          </cell>
        </row>
        <row r="84">
          <cell r="D84" t="str">
            <v>2MP Mobile Vandal Dome</v>
          </cell>
        </row>
        <row r="85">
          <cell r="D85" t="str">
            <v>2MP Network ATM Camera Kit</v>
          </cell>
        </row>
        <row r="86">
          <cell r="D86" t="str">
            <v>2MP Outdoor Dome</v>
          </cell>
        </row>
        <row r="87">
          <cell r="D87" t="str">
            <v>2MP Outdoor Dome, PoE extender camera</v>
          </cell>
        </row>
        <row r="88">
          <cell r="D88" t="str">
            <v>2MP Outdoor PTRZ Dome</v>
          </cell>
        </row>
        <row r="89">
          <cell r="D89" t="str">
            <v>2MP Pinhole Height Strip Camera Kit</v>
          </cell>
        </row>
        <row r="90">
          <cell r="D90" t="str">
            <v>2MP Stainless Steel IR Dome</v>
          </cell>
        </row>
        <row r="91">
          <cell r="D91" t="str">
            <v>2MP Wisenet HD+ Bullet Camera</v>
          </cell>
        </row>
        <row r="92">
          <cell r="D92" t="str">
            <v>2MP Wisenet HD+ Indoor Dome Camera</v>
          </cell>
        </row>
        <row r="93">
          <cell r="D93" t="str">
            <v>2MP Wisenet HD+ Zoom Box</v>
          </cell>
        </row>
        <row r="94">
          <cell r="D94" t="str">
            <v>2MP X 2 outdoor Dome</v>
          </cell>
        </row>
        <row r="95">
          <cell r="D95" t="str">
            <v>2MP X 4 outdoor Dome, PTRZ</v>
          </cell>
        </row>
        <row r="96">
          <cell r="D96" t="str">
            <v>2MP X 4 outdoor Dome, PTRZ w/IR</v>
          </cell>
        </row>
        <row r="97">
          <cell r="D97" t="str">
            <v>2MP, 40x PTZ camera</v>
          </cell>
        </row>
        <row r="98">
          <cell r="D98" t="str">
            <v>2MP, 40x, IR PTZ camera</v>
          </cell>
        </row>
        <row r="99">
          <cell r="D99" t="str">
            <v>3 Slot Blank Filler Panel</v>
          </cell>
        </row>
        <row r="100">
          <cell r="D100" t="str">
            <v>3 Unit Card Cage</v>
          </cell>
        </row>
        <row r="101">
          <cell r="D101" t="str">
            <v>30W PoE+ Injector</v>
          </cell>
        </row>
        <row r="102">
          <cell r="D102" t="str">
            <v>32 Channel NVR</v>
          </cell>
        </row>
        <row r="103">
          <cell r="D103" t="str">
            <v>32" PVM monitor (Black)</v>
          </cell>
        </row>
        <row r="104">
          <cell r="D104" t="str">
            <v>32" PVM with PIP</v>
          </cell>
        </row>
        <row r="105">
          <cell r="D105" t="str">
            <v>32" Without PIP</v>
          </cell>
        </row>
        <row r="106">
          <cell r="D106" t="str">
            <v>3CH x 2MP</v>
          </cell>
        </row>
        <row r="107">
          <cell r="D107" t="str">
            <v>3MP IR Vandal Corner Camera</v>
          </cell>
        </row>
        <row r="108">
          <cell r="D108" t="str">
            <v>4 Channel Encoder</v>
          </cell>
        </row>
        <row r="109">
          <cell r="D109" t="str">
            <v>4.6mm Lens/Imager right angle body for 
XNB-6001 (8.0m cable)</v>
          </cell>
        </row>
        <row r="110">
          <cell r="D110" t="str">
            <v>4.6mm Lens/Imager right angle body for PNM-9000QB (8.0m cable)</v>
          </cell>
        </row>
        <row r="111">
          <cell r="D111" t="str">
            <v>4.6mm Lens/Imager straight body for 
PNM-9000QB (8.0m cable)</v>
          </cell>
        </row>
        <row r="112">
          <cell r="D112" t="str">
            <v>4.6mm Lens/Imager straight body for 
XNB-6001 (8.0m cable)</v>
          </cell>
        </row>
        <row r="113">
          <cell r="D113" t="str">
            <v>4:3 19" LED Monitor</v>
          </cell>
        </row>
        <row r="114">
          <cell r="D114" t="str">
            <v>43" Desktop Stand</v>
          </cell>
        </row>
        <row r="115">
          <cell r="D115" t="str">
            <v>43" Monitor Set
(Monitor+Desktop Stand)</v>
          </cell>
        </row>
        <row r="116">
          <cell r="D116" t="str">
            <v>48CH Network Video Decoder</v>
          </cell>
        </row>
        <row r="117">
          <cell r="D117" t="str">
            <v>49 Channel Decoder</v>
          </cell>
        </row>
        <row r="118">
          <cell r="D118" t="str">
            <v>4CH AHD, TVI, CVI, CVBS, IP Recorder</v>
          </cell>
        </row>
        <row r="119">
          <cell r="D119" t="str">
            <v>4K Box AI camera</v>
          </cell>
        </row>
        <row r="120">
          <cell r="D120" t="str">
            <v>4K Box Camera</v>
          </cell>
        </row>
        <row r="121">
          <cell r="D121" t="str">
            <v>4K IR Bullet AI camera</v>
          </cell>
        </row>
        <row r="122">
          <cell r="D122" t="str">
            <v>4K IR Bullet Camera</v>
          </cell>
        </row>
        <row r="123">
          <cell r="D123" t="str">
            <v>4K IR Flush Mount Dome</v>
          </cell>
        </row>
        <row r="124">
          <cell r="D124" t="str">
            <v>4K IR Indoor Dome</v>
          </cell>
        </row>
        <row r="125">
          <cell r="D125" t="str">
            <v>4K IR Indoor Flush Mount Dome AI Camera</v>
          </cell>
        </row>
        <row r="126">
          <cell r="D126" t="str">
            <v>4K IR Indoor Vandal Dome AI Camera</v>
          </cell>
        </row>
        <row r="127">
          <cell r="D127" t="str">
            <v>4K IR Outdoor Vandal Dome</v>
          </cell>
        </row>
        <row r="128">
          <cell r="D128" t="str">
            <v>4K IR Outdoor Vandal Dome AI Camera</v>
          </cell>
        </row>
        <row r="129">
          <cell r="D129" t="str">
            <v>4K IR, Wiper PTZ</v>
          </cell>
        </row>
        <row r="130">
          <cell r="D130" t="str">
            <v>4K, 25x PTZ camera</v>
          </cell>
        </row>
        <row r="131">
          <cell r="D131" t="str">
            <v>4K, 25x, IR PTZ camera</v>
          </cell>
        </row>
        <row r="132">
          <cell r="D132" t="str">
            <v>4MP IR Bullet</v>
          </cell>
        </row>
        <row r="133">
          <cell r="D133" t="str">
            <v>4MP IR Dome</v>
          </cell>
        </row>
        <row r="134">
          <cell r="D134" t="str">
            <v>4MP IR Vandal Dome</v>
          </cell>
        </row>
        <row r="135">
          <cell r="D135" t="str">
            <v>4MP Wisenet HD+ Box Camera</v>
          </cell>
        </row>
        <row r="136">
          <cell r="D136" t="str">
            <v>4MP Wisenet HD+ Bullet Camera</v>
          </cell>
        </row>
        <row r="137">
          <cell r="D137" t="str">
            <v>4MP Wisenet HD+ Indoor Dome Camera</v>
          </cell>
        </row>
        <row r="138">
          <cell r="D138" t="str">
            <v>4MP Wisenet HD+ Outdoor Dome Camera</v>
          </cell>
        </row>
        <row r="139">
          <cell r="D139" t="str">
            <v>5 Channel 2MP / 5MP X 4 + 2MP 32x PTZ</v>
          </cell>
        </row>
        <row r="140">
          <cell r="D140" t="str">
            <v>5 Channel 2MP / 5MP X 4 + 2MP 32x PTZ with audio</v>
          </cell>
        </row>
        <row r="141">
          <cell r="D141" t="str">
            <v>5MP Analog HD Fisheye Camera</v>
          </cell>
        </row>
        <row r="142">
          <cell r="D142" t="str">
            <v>5MP Box</v>
          </cell>
        </row>
        <row r="143">
          <cell r="D143" t="str">
            <v xml:space="preserve">5MP Compact corner mount camera </v>
          </cell>
        </row>
        <row r="144">
          <cell r="D144" t="str">
            <v xml:space="preserve">5MP Flush Mount </v>
          </cell>
        </row>
        <row r="145">
          <cell r="D145" t="str">
            <v>5MP Flush Mount PTRZ Dome</v>
          </cell>
        </row>
        <row r="146">
          <cell r="D146" t="str">
            <v>5MP Indoor Dome</v>
          </cell>
        </row>
        <row r="147">
          <cell r="D147" t="str">
            <v>5MP Indoor Dome, PoE extender camera</v>
          </cell>
        </row>
        <row r="148">
          <cell r="D148" t="str">
            <v>5MP Indoor IR Dome</v>
          </cell>
        </row>
        <row r="149">
          <cell r="D149" t="str">
            <v>5MP Indoor IR Vandal Dome</v>
          </cell>
        </row>
        <row r="150">
          <cell r="D150" t="str">
            <v>5MP Indoor PTRZ Dome</v>
          </cell>
        </row>
        <row r="151">
          <cell r="D151" t="str">
            <v>5MP IR Bullet</v>
          </cell>
        </row>
        <row r="152">
          <cell r="D152" t="str">
            <v>5MP IR Flush Mount Dome</v>
          </cell>
        </row>
        <row r="153">
          <cell r="D153" t="str">
            <v>5MP IR Indoor Dome</v>
          </cell>
        </row>
        <row r="154">
          <cell r="D154" t="str">
            <v>5MP IR Outdoor Dome</v>
          </cell>
        </row>
        <row r="155">
          <cell r="D155" t="str">
            <v>5MP IR Outdoor Flat-Eye</v>
          </cell>
        </row>
        <row r="156">
          <cell r="D156" t="str">
            <v>5MP Outdoor Dome, PoE extender camera</v>
          </cell>
        </row>
        <row r="157">
          <cell r="D157" t="str">
            <v>5MP Outdoor PTRZ Dome</v>
          </cell>
        </row>
        <row r="158">
          <cell r="D158" t="str">
            <v>5MP Stainless Steel IR Dome</v>
          </cell>
        </row>
        <row r="159">
          <cell r="D159" t="str">
            <v>5MP X 2 outdoor Dome</v>
          </cell>
        </row>
        <row r="160">
          <cell r="D160" t="str">
            <v>5MP X 4 outdoor Dome, PTRZ w/IR</v>
          </cell>
        </row>
        <row r="161">
          <cell r="D161" t="str">
            <v>6MP Box Camera</v>
          </cell>
        </row>
        <row r="162">
          <cell r="D162" t="str">
            <v>6MP Indoor fisheye</v>
          </cell>
        </row>
        <row r="163">
          <cell r="D163" t="str">
            <v>6MP IR Bullet Camera</v>
          </cell>
        </row>
        <row r="164">
          <cell r="D164" t="str">
            <v>6MP IR Flush Mount Dome</v>
          </cell>
        </row>
        <row r="165">
          <cell r="D165" t="str">
            <v>6MP IR Indoor Dome</v>
          </cell>
        </row>
        <row r="166">
          <cell r="D166" t="str">
            <v>6MP IR Outdoor Vandal Dome</v>
          </cell>
        </row>
        <row r="167">
          <cell r="D167" t="str">
            <v>6MP IR, Wiper PTZ</v>
          </cell>
        </row>
        <row r="168">
          <cell r="D168" t="str">
            <v>6MP, 25x PTZ camera</v>
          </cell>
        </row>
        <row r="169">
          <cell r="D169" t="str">
            <v>6MP, 25x, IR PTZ camera</v>
          </cell>
        </row>
        <row r="170">
          <cell r="D170" t="str">
            <v>8 CH PoE NVR</v>
          </cell>
        </row>
        <row r="171">
          <cell r="D171" t="str">
            <v>8.3MP Panoramic Camera</v>
          </cell>
        </row>
        <row r="172">
          <cell r="D172" t="str">
            <v>8CH AHD, TVI, CVI, CVBS, IP Recorder</v>
          </cell>
        </row>
        <row r="173">
          <cell r="D173" t="str">
            <v>8K Camera Housing with Stainless steel arm</v>
          </cell>
        </row>
        <row r="174">
          <cell r="D174" t="str">
            <v>8K Network Box Camera</v>
          </cell>
        </row>
        <row r="175">
          <cell r="D175" t="str">
            <v xml:space="preserve">AHD Box </v>
          </cell>
        </row>
        <row r="176">
          <cell r="D176" t="str">
            <v>AHD IR Bullet</v>
          </cell>
        </row>
        <row r="177">
          <cell r="D177" t="str">
            <v>AHD IR Dome</v>
          </cell>
        </row>
        <row r="178">
          <cell r="D178" t="str">
            <v>AHD IR Vandal Dome</v>
          </cell>
        </row>
        <row r="179">
          <cell r="D179" t="str">
            <v>AHD PTZ</v>
          </cell>
        </row>
        <row r="180">
          <cell r="D180" t="str">
            <v>ATM mounting bracket</v>
          </cell>
        </row>
        <row r="181">
          <cell r="D181" t="str">
            <v>Audio Adapter for DVR</v>
          </cell>
        </row>
        <row r="182">
          <cell r="D182" t="str">
            <v>Back Box</v>
          </cell>
        </row>
        <row r="183">
          <cell r="D183" t="str">
            <v>Black Body device</v>
          </cell>
        </row>
        <row r="184">
          <cell r="D184" t="str">
            <v>Black cover</v>
          </cell>
        </row>
        <row r="185">
          <cell r="D185" t="str">
            <v>Box Camera Mount</v>
          </cell>
        </row>
        <row r="186">
          <cell r="D186" t="str">
            <v>Bridge</v>
          </cell>
        </row>
        <row r="187">
          <cell r="D187" t="str">
            <v>Bullet Back Box</v>
          </cell>
        </row>
        <row r="188">
          <cell r="D188" t="str">
            <v>Canon EF 24-70mm f/2.8L II USM</v>
          </cell>
        </row>
        <row r="189">
          <cell r="D189" t="str">
            <v>Canon EF 24mm f/1.4L II USM</v>
          </cell>
        </row>
        <row r="190">
          <cell r="D190" t="str">
            <v>Canon EF 50mm f/1.2L USM</v>
          </cell>
        </row>
        <row r="191">
          <cell r="D191" t="str">
            <v>Canon EF 70-200mm f/2.8L IS III USM</v>
          </cell>
        </row>
        <row r="192">
          <cell r="D192" t="str">
            <v>Canon EF 85mm f/1.2L II USM</v>
          </cell>
        </row>
        <row r="193">
          <cell r="D193" t="str">
            <v>Cap Adapter</v>
          </cell>
        </row>
        <row r="194">
          <cell r="D194" t="str">
            <v>Card Cage Rack Mount</v>
          </cell>
        </row>
        <row r="195">
          <cell r="D195" t="str">
            <v>Ceiling mount</v>
          </cell>
        </row>
        <row r="196">
          <cell r="D196" t="str">
            <v>Ceiling Tile Support Plate</v>
          </cell>
        </row>
        <row r="197">
          <cell r="D197" t="str">
            <v>CMVR</v>
          </cell>
        </row>
        <row r="198">
          <cell r="D198" t="str">
            <v>Controller</v>
          </cell>
        </row>
        <row r="199">
          <cell r="D199" t="str">
            <v>Corner Mount</v>
          </cell>
        </row>
        <row r="200">
          <cell r="D200" t="str">
            <v>Corner Mount Base</v>
          </cell>
        </row>
        <row r="201">
          <cell r="D201" t="str">
            <v>DIN Rail Mounting 33W Hardened Power Supply</v>
          </cell>
        </row>
        <row r="202">
          <cell r="D202" t="str">
            <v>Dome Back box</v>
          </cell>
        </row>
        <row r="203">
          <cell r="D203" t="str">
            <v>Door Jamb Lens (black)</v>
          </cell>
        </row>
        <row r="204">
          <cell r="D204" t="str">
            <v>Door Jamb Lens (silver)</v>
          </cell>
        </row>
        <row r="205">
          <cell r="D205" t="str">
            <v>Door Jamb Lens (white)
Special order ONLY</v>
          </cell>
        </row>
        <row r="206">
          <cell r="D206" t="str">
            <v>EBT camera</v>
          </cell>
        </row>
        <row r="207">
          <cell r="D207" t="str">
            <v>Ethernet Repeater</v>
          </cell>
        </row>
        <row r="208">
          <cell r="D208" t="str">
            <v>Explosion Proof Accessories
Mounting Bracket</v>
          </cell>
        </row>
        <row r="209">
          <cell r="D209" t="str">
            <v>Explosion Proof Accessories
Pole Adaptor</v>
          </cell>
        </row>
        <row r="210">
          <cell r="D210" t="str">
            <v>Explosion Proof Accessories
PTZ wall Mount</v>
          </cell>
        </row>
        <row r="211">
          <cell r="D211" t="str">
            <v>Explosion Proof Accessories
Wall Mount</v>
          </cell>
        </row>
        <row r="212">
          <cell r="D212" t="str">
            <v>Explosion Proof Accessories
Washer Tank</v>
          </cell>
        </row>
        <row r="213">
          <cell r="D213" t="str">
            <v>Explosion Proof Fixed Camera</v>
          </cell>
        </row>
        <row r="214">
          <cell r="D214" t="str">
            <v>Explosion Proof Panoramic camera</v>
          </cell>
        </row>
        <row r="215">
          <cell r="D215" t="str">
            <v>Explosion Proof Positioning Camera</v>
          </cell>
        </row>
        <row r="216">
          <cell r="D216" t="str">
            <v>Explosion Proof PTZ</v>
          </cell>
        </row>
        <row r="217">
          <cell r="D217" t="str">
            <v>Explosion Proof Zoom Camera</v>
          </cell>
        </row>
        <row r="218">
          <cell r="D218" t="str">
            <v>Extension cable for remote head lens</v>
          </cell>
        </row>
        <row r="219">
          <cell r="D219" t="str">
            <v>Extension pendant pipe 12"</v>
          </cell>
        </row>
        <row r="220">
          <cell r="D220" t="str">
            <v>Extension pendant pipe 12" (white)</v>
          </cell>
        </row>
        <row r="221">
          <cell r="D221" t="str">
            <v>Extension pendant pipe 36"</v>
          </cell>
        </row>
        <row r="222">
          <cell r="D222" t="str">
            <v>Extension pendant pipe 36" (white)</v>
          </cell>
        </row>
        <row r="223">
          <cell r="D223" t="str">
            <v>Extension pendant pipe 6"</v>
          </cell>
        </row>
        <row r="224">
          <cell r="D224" t="str">
            <v>Extension pendant pipe 6" (white)</v>
          </cell>
        </row>
        <row r="225">
          <cell r="D225" t="str">
            <v>eXtraLUX Box Camera</v>
          </cell>
        </row>
        <row r="226">
          <cell r="D226" t="str">
            <v>eXtraLUX Indoor PTRZ Dome</v>
          </cell>
        </row>
        <row r="227">
          <cell r="D227" t="str">
            <v>eXtraLUX IR Bullet</v>
          </cell>
        </row>
        <row r="228">
          <cell r="D228" t="str">
            <v>eXtraLUX Outdoor PTRZ Dome</v>
          </cell>
        </row>
        <row r="229">
          <cell r="D229" t="str">
            <v>Fiber Optic for PTZ</v>
          </cell>
        </row>
        <row r="230">
          <cell r="D230" t="str">
            <v>Fisheye Back Box</v>
          </cell>
        </row>
        <row r="231">
          <cell r="D231" t="str">
            <v>Fixed Housing</v>
          </cell>
        </row>
        <row r="232">
          <cell r="D232" t="str">
            <v>Floor Stand</v>
          </cell>
        </row>
        <row r="233">
          <cell r="D233" t="str">
            <v>Flush  Mount</v>
          </cell>
        </row>
        <row r="234">
          <cell r="D234" t="str">
            <v>Flush door Jamb Lens Housing (black)</v>
          </cell>
        </row>
        <row r="235">
          <cell r="D235" t="str">
            <v>Flush mount</v>
          </cell>
        </row>
        <row r="236">
          <cell r="D236" t="str">
            <v>Flush Mount for Video Intercom TID-600R</v>
          </cell>
        </row>
        <row r="237">
          <cell r="D237" t="str">
            <v>Four Channels over COAX</v>
          </cell>
        </row>
        <row r="238">
          <cell r="D238" t="str">
            <v>Four Channels over UTP</v>
          </cell>
        </row>
        <row r="239">
          <cell r="D239" t="str">
            <v>Front Facing Mobile Camera</v>
          </cell>
        </row>
        <row r="240">
          <cell r="D240" t="str">
            <v>Gang box Plate</v>
          </cell>
        </row>
        <row r="241">
          <cell r="D241" t="str">
            <v>Gangbox Plate</v>
          </cell>
        </row>
        <row r="242">
          <cell r="D242" t="str">
            <v xml:space="preserve">Hanging mount </v>
          </cell>
        </row>
        <row r="243">
          <cell r="D243" t="str">
            <v xml:space="preserve">Height strip with 2MP pinhole lens </v>
          </cell>
        </row>
        <row r="244">
          <cell r="D244" t="str">
            <v>Indoor 24 VAC</v>
          </cell>
        </row>
        <row r="245">
          <cell r="D245" t="str">
            <v>Installation Box</v>
          </cell>
        </row>
        <row r="246">
          <cell r="D246" t="str">
            <v>IR Illuminators for the TNU-6320</v>
          </cell>
        </row>
        <row r="247">
          <cell r="D247" t="str">
            <v>Item Type</v>
          </cell>
        </row>
        <row r="248">
          <cell r="D248" t="str">
            <v>Local Display Station</v>
          </cell>
        </row>
        <row r="249">
          <cell r="D249" t="str">
            <v>Low Speed LPR IR Bullet</v>
          </cell>
        </row>
        <row r="250">
          <cell r="D250" t="str">
            <v>Low Speed LPR Outdoor IR Dome</v>
          </cell>
        </row>
        <row r="251">
          <cell r="D251" t="str">
            <v>Megapixel DC-iris Lens</v>
          </cell>
        </row>
        <row r="252">
          <cell r="D252" t="str">
            <v>Megapixel P-iris Lens</v>
          </cell>
        </row>
        <row r="253">
          <cell r="D253" t="str">
            <v>Mini 1000M Multi-Rate Media Converter</v>
          </cell>
        </row>
        <row r="254">
          <cell r="D254" t="str">
            <v>Mini 100M Media Converter</v>
          </cell>
        </row>
        <row r="255">
          <cell r="D255" t="str">
            <v>Mini 100M Media Converter (A)</v>
          </cell>
        </row>
        <row r="256">
          <cell r="D256" t="str">
            <v>Mount Base</v>
          </cell>
        </row>
        <row r="257">
          <cell r="D257" t="str">
            <v>Mounting accessory for the TNB-6030</v>
          </cell>
        </row>
        <row r="258">
          <cell r="D258" t="str">
            <v>Mounting plate</v>
          </cell>
        </row>
        <row r="259">
          <cell r="D259" t="str">
            <v>Mounting plate (white)</v>
          </cell>
        </row>
        <row r="260">
          <cell r="D260" t="str">
            <v>Multi Mode SFP module</v>
          </cell>
        </row>
        <row r="261">
          <cell r="D261" t="str">
            <v>Multi Mode SFP module A</v>
          </cell>
        </row>
        <row r="262">
          <cell r="D262" t="str">
            <v>Multi Mode SFP module B</v>
          </cell>
        </row>
        <row r="263">
          <cell r="D263" t="str">
            <v>Network I/O Box</v>
          </cell>
        </row>
        <row r="264">
          <cell r="D264" t="str">
            <v>Network Module</v>
          </cell>
        </row>
        <row r="265">
          <cell r="D265" t="str">
            <v>Network Switch</v>
          </cell>
        </row>
        <row r="266">
          <cell r="D266" t="str">
            <v>NVR</v>
          </cell>
        </row>
        <row r="267">
          <cell r="D267" t="str">
            <v>NVR with PoE+</v>
          </cell>
        </row>
        <row r="268">
          <cell r="D268" t="str">
            <v>On-site engineering service</v>
          </cell>
        </row>
        <row r="269">
          <cell r="D269" t="str">
            <v>Outdoor 24 VAC</v>
          </cell>
        </row>
        <row r="270">
          <cell r="D270" t="str">
            <v>Parapet Mount</v>
          </cell>
        </row>
        <row r="271">
          <cell r="D271" t="str">
            <v>Pendant back box</v>
          </cell>
        </row>
        <row r="272">
          <cell r="D272" t="str">
            <v>Pendant back box (white)</v>
          </cell>
        </row>
        <row r="273">
          <cell r="D273" t="str">
            <v>Pendant Mount</v>
          </cell>
        </row>
        <row r="274">
          <cell r="D274" t="str">
            <v>Pendant Mount (White)</v>
          </cell>
        </row>
        <row r="275">
          <cell r="D275" t="str">
            <v>Plenum flush mount</v>
          </cell>
        </row>
        <row r="276">
          <cell r="D276" t="str">
            <v>PNM-7000VD Lens module</v>
          </cell>
        </row>
        <row r="277">
          <cell r="D277" t="str">
            <v>PNM-7002VD Lens module</v>
          </cell>
        </row>
        <row r="278">
          <cell r="D278" t="str">
            <v>PNM-9000VD Lens module</v>
          </cell>
        </row>
        <row r="279">
          <cell r="D279" t="str">
            <v>PNM-9000VQ Lens module</v>
          </cell>
        </row>
        <row r="280">
          <cell r="D280" t="str">
            <v>PNM-9320VQP Lens module</v>
          </cell>
        </row>
        <row r="281">
          <cell r="D281" t="str">
            <v>PoE Switch</v>
          </cell>
        </row>
        <row r="282">
          <cell r="D282" t="str">
            <v>PoE+ Switch</v>
          </cell>
        </row>
        <row r="283">
          <cell r="D283" t="str">
            <v>Pole Mount</v>
          </cell>
        </row>
        <row r="284">
          <cell r="D284" t="str">
            <v>Pole Mount Base</v>
          </cell>
        </row>
        <row r="285">
          <cell r="D285" t="str">
            <v>Professional Firmware Customization</v>
          </cell>
        </row>
        <row r="286">
          <cell r="D286" t="str">
            <v>Protection Kit</v>
          </cell>
        </row>
        <row r="287">
          <cell r="D287" t="str">
            <v>PTZ Outdoor Housing</v>
          </cell>
        </row>
        <row r="288">
          <cell r="D288" t="str">
            <v>PVM Camera</v>
          </cell>
        </row>
        <row r="289">
          <cell r="D289" t="str">
            <v>PVM Mount</v>
          </cell>
        </row>
        <row r="290">
          <cell r="D290" t="str">
            <v>QVGA Thermal Bullet</v>
          </cell>
        </row>
        <row r="291">
          <cell r="D291" t="str">
            <v>Rack Mount Power Supply</v>
          </cell>
        </row>
        <row r="292">
          <cell r="D292" t="str">
            <v>Remote engineering service</v>
          </cell>
        </row>
        <row r="293">
          <cell r="D293" t="str">
            <v>Remote head 2MP x 4CH camera</v>
          </cell>
        </row>
        <row r="294">
          <cell r="D294" t="str">
            <v>Remote lens corner bracket</v>
          </cell>
        </row>
        <row r="295">
          <cell r="D295" t="str">
            <v>Remote lens dome bracket</v>
          </cell>
        </row>
        <row r="296">
          <cell r="D296" t="str">
            <v>SFP to RJ45</v>
          </cell>
        </row>
        <row r="297">
          <cell r="D297" t="str">
            <v>Single Camera License</v>
          </cell>
        </row>
        <row r="298">
          <cell r="D298" t="str">
            <v>Single Channel over COAX</v>
          </cell>
        </row>
        <row r="299">
          <cell r="D299" t="str">
            <v>Single Channel over UTP</v>
          </cell>
        </row>
        <row r="300">
          <cell r="D300" t="str">
            <v>Single Mode SFP module</v>
          </cell>
        </row>
        <row r="301">
          <cell r="D301" t="str">
            <v>Single Mode SFP module A</v>
          </cell>
        </row>
        <row r="302">
          <cell r="D302" t="str">
            <v>Single Mode SFP module B</v>
          </cell>
        </row>
        <row r="303">
          <cell r="D303" t="str">
            <v>Small Hanging Cap</v>
          </cell>
        </row>
        <row r="304">
          <cell r="D304" t="str">
            <v>Stainless Steel Cap Adaptor</v>
          </cell>
        </row>
        <row r="305">
          <cell r="D305" t="str">
            <v>Stainless Steel Corner 
Mount Adaptor</v>
          </cell>
        </row>
        <row r="306">
          <cell r="D306" t="str">
            <v>Stainless steel mount strap</v>
          </cell>
        </row>
        <row r="307">
          <cell r="D307" t="str">
            <v>Stainless Steel Multi-sensor Camera</v>
          </cell>
        </row>
        <row r="308">
          <cell r="D308" t="str">
            <v>Stainless Steel Pole 
Mount Adaptor</v>
          </cell>
        </row>
        <row r="309">
          <cell r="D309" t="str">
            <v>Stainless Steel Skin Cover</v>
          </cell>
        </row>
        <row r="310">
          <cell r="D310" t="str">
            <v>Stainless Steel Wall Mount</v>
          </cell>
        </row>
        <row r="311">
          <cell r="D311" t="str">
            <v>Stainless Steel Wall Mount 
(Gooseneck)</v>
          </cell>
        </row>
        <row r="312">
          <cell r="D312" t="str">
            <v>swivel adapter</v>
          </cell>
        </row>
        <row r="313">
          <cell r="D313" t="str">
            <v>Swivel adapter for pendant mount</v>
          </cell>
        </row>
        <row r="314">
          <cell r="D314" t="str">
            <v>Swivel adapter for pendant mount (white)</v>
          </cell>
        </row>
        <row r="315">
          <cell r="D315" t="str">
            <v>Swivel Joint + Telescopic pendant mount</v>
          </cell>
        </row>
        <row r="316">
          <cell r="D316" t="str">
            <v>Swivel Joint + Telescopic pendant mount (white)</v>
          </cell>
        </row>
        <row r="317">
          <cell r="D317" t="str">
            <v>Tilt mount</v>
          </cell>
        </row>
        <row r="318">
          <cell r="D318" t="str">
            <v>Tilt Mount for Video Intercom TID-600R</v>
          </cell>
        </row>
        <row r="319">
          <cell r="D319" t="str">
            <v>Tilted Mount Adapter</v>
          </cell>
        </row>
        <row r="320">
          <cell r="D320" t="str">
            <v>Tinted Bubble</v>
          </cell>
        </row>
        <row r="321">
          <cell r="D321" t="str">
            <v>Universal Din Rail Adapter</v>
          </cell>
        </row>
        <row r="322">
          <cell r="D322" t="str">
            <v>Veracity Coldstore 3U HDD Cradle</v>
          </cell>
        </row>
        <row r="323">
          <cell r="D323" t="str">
            <v>Veracity Coldstore 3U Rack Rail</v>
          </cell>
        </row>
        <row r="324">
          <cell r="D324" t="str">
            <v>Veracity Coldstore 3U, 104TB</v>
          </cell>
        </row>
        <row r="325">
          <cell r="D325" t="str">
            <v>Veracity Coldstore 3U, 112TB</v>
          </cell>
        </row>
        <row r="326">
          <cell r="D326" t="str">
            <v>Veracity Coldstore 3U, 120TB</v>
          </cell>
        </row>
        <row r="327">
          <cell r="D327" t="str">
            <v>Veracity Coldstore 3U, 154TB </v>
          </cell>
        </row>
        <row r="328">
          <cell r="D328" t="str">
            <v>Veracity Coldstore 3U, 182TB </v>
          </cell>
        </row>
        <row r="329">
          <cell r="D329" t="str">
            <v>Veracity Coldstore 3U, 210TB </v>
          </cell>
        </row>
        <row r="330">
          <cell r="D330" t="str">
            <v>Veracity Coldstore 3U, 40TB </v>
          </cell>
        </row>
        <row r="331">
          <cell r="D331" t="str">
            <v>Veracity Coldstore 3U, 56TB </v>
          </cell>
        </row>
        <row r="332">
          <cell r="D332" t="str">
            <v>Veracity Coldstore 3U, 64TB </v>
          </cell>
        </row>
        <row r="333">
          <cell r="D333" t="str">
            <v>Veracity Coldstore 3U, 72TB </v>
          </cell>
        </row>
        <row r="334">
          <cell r="D334" t="str">
            <v>Veracity Coldstore 3U, 80TB </v>
          </cell>
        </row>
        <row r="335">
          <cell r="D335" t="str">
            <v>Veracity Coldstore 3U, 88TB </v>
          </cell>
        </row>
        <row r="336">
          <cell r="D336" t="str">
            <v>Veracity Coldstore 3U, 96TB </v>
          </cell>
        </row>
        <row r="337">
          <cell r="D337" t="str">
            <v>VGA Radiometric Bullet</v>
          </cell>
        </row>
        <row r="338">
          <cell r="D338" t="str">
            <v>VGA Radiometric Camera 
for PT Unit</v>
          </cell>
        </row>
        <row r="339">
          <cell r="D339" t="str">
            <v>VGA Thermal Bullet</v>
          </cell>
        </row>
        <row r="340">
          <cell r="D340" t="str">
            <v>VGA Thermal Camera for PT Unit</v>
          </cell>
        </row>
        <row r="341">
          <cell r="D341" t="str">
            <v>VGA Thermal Camera
 for PT Unit</v>
          </cell>
        </row>
        <row r="342">
          <cell r="D342" t="str">
            <v>VGA Thermal Positioning</v>
          </cell>
        </row>
        <row r="343">
          <cell r="D343" t="str">
            <v>Video Intercom</v>
          </cell>
        </row>
        <row r="344">
          <cell r="D344" t="str">
            <v>Wall Mount</v>
          </cell>
        </row>
        <row r="345">
          <cell r="D345" t="str">
            <v>Wall Mount (White)</v>
          </cell>
        </row>
        <row r="346">
          <cell r="D346" t="str">
            <v>Wall/Pole mount</v>
          </cell>
        </row>
        <row r="347">
          <cell r="D347" t="str">
            <v>WAVE Client</v>
          </cell>
        </row>
        <row r="348">
          <cell r="D348" t="str">
            <v>WAVE Client (Linux OS)</v>
          </cell>
        </row>
        <row r="349">
          <cell r="D349" t="str">
            <v>WAVE Recording Server</v>
          </cell>
        </row>
        <row r="350">
          <cell r="D350" t="str">
            <v>WAVE Recording Server (Linux OS)</v>
          </cell>
        </row>
        <row r="351">
          <cell r="D351" t="str">
            <v>WAVE recording server HDD Cradle</v>
          </cell>
        </row>
        <row r="352">
          <cell r="D352" t="str">
            <v>WAVE Recording Server Mount</v>
          </cell>
        </row>
        <row r="353">
          <cell r="D353" t="str">
            <v>WAVE recording server with PoE+</v>
          </cell>
        </row>
        <row r="354">
          <cell r="D354" t="str">
            <v>WAVE, 16 channel embedded recorder</v>
          </cell>
        </row>
        <row r="355">
          <cell r="D355" t="str">
            <v>WAVE, 16x IP camera license</v>
          </cell>
        </row>
        <row r="356">
          <cell r="D356" t="str">
            <v>WAVE, 1x IP camera license</v>
          </cell>
        </row>
        <row r="357">
          <cell r="D357" t="str">
            <v>WAVE, 24x IP camera license</v>
          </cell>
        </row>
        <row r="358">
          <cell r="D358" t="str">
            <v>WAVE, 32 channel embedded recorder</v>
          </cell>
        </row>
        <row r="359">
          <cell r="D359" t="str">
            <v>WAVE, 4 channel embedded recorder</v>
          </cell>
        </row>
        <row r="360">
          <cell r="D360" t="str">
            <v>WAVE, 4 channel encoder license</v>
          </cell>
        </row>
        <row r="361">
          <cell r="D361" t="str">
            <v>WAVE, 48x IP camera license</v>
          </cell>
        </row>
        <row r="362">
          <cell r="D362" t="str">
            <v>WAVE, 4x IP camera license</v>
          </cell>
        </row>
        <row r="363">
          <cell r="D363" t="str">
            <v>WAVE, 64 channel embedded recorder</v>
          </cell>
        </row>
        <row r="364">
          <cell r="D364" t="str">
            <v>WAVE, 8 channel embedded recorder</v>
          </cell>
        </row>
        <row r="365">
          <cell r="D365" t="str">
            <v>WAVE, 8x IP camera license</v>
          </cell>
        </row>
        <row r="366">
          <cell r="D366" t="str">
            <v>WAVE, I/O module license</v>
          </cell>
        </row>
        <row r="367">
          <cell r="D367" t="str">
            <v>WAVE, Video Wall license</v>
          </cell>
        </row>
        <row r="368">
          <cell r="D368" t="str">
            <v>Weather Cap</v>
          </cell>
        </row>
        <row r="369">
          <cell r="D369" t="str">
            <v>White Cover for Video Intercom TID-600R</v>
          </cell>
        </row>
        <row r="370">
          <cell r="D370" t="str">
            <v>X-Series Indoor IR Fisheye</v>
          </cell>
        </row>
        <row r="371">
          <cell r="D371" t="str">
            <v>X-Series Indoor IR Fisheye
(White Color)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Param"/>
    </sheetNames>
    <sheetDataSet>
      <sheetData sheetId="0"/>
      <sheetData sheetId="1">
        <row r="2">
          <cell r="B2" t="str">
            <v>8K Cameras</v>
          </cell>
        </row>
        <row r="3">
          <cell r="B3" t="str">
            <v>4K Cameras &amp; up</v>
          </cell>
        </row>
        <row r="4">
          <cell r="B4" t="str">
            <v>6MP Cameras</v>
          </cell>
        </row>
        <row r="5">
          <cell r="B5" t="str">
            <v>5MP Cameras</v>
          </cell>
        </row>
        <row r="6">
          <cell r="B6" t="str">
            <v>4MP Cameras</v>
          </cell>
        </row>
        <row r="7">
          <cell r="B7" t="str">
            <v>3MP Cameras</v>
          </cell>
        </row>
        <row r="8">
          <cell r="B8" t="str">
            <v>2MP Cameras</v>
          </cell>
        </row>
        <row r="9">
          <cell r="B9" t="str">
            <v>Thermal Cameras</v>
          </cell>
        </row>
        <row r="10">
          <cell r="B10" t="str">
            <v>Explosion Proof</v>
          </cell>
        </row>
        <row r="11">
          <cell r="B11" t="str">
            <v>Intercoms</v>
          </cell>
        </row>
        <row r="12">
          <cell r="B12" t="str">
            <v>PC based Solution</v>
          </cell>
        </row>
        <row r="13">
          <cell r="B13" t="str">
            <v>Wisenet SKY</v>
          </cell>
        </row>
        <row r="14">
          <cell r="B14" t="str">
            <v>Embedded NVR</v>
          </cell>
        </row>
        <row r="15">
          <cell r="B15" t="str">
            <v>Encoders and Decoders</v>
          </cell>
        </row>
        <row r="16">
          <cell r="B16" t="str">
            <v>Network Switches and Transmission Devices</v>
          </cell>
        </row>
        <row r="17">
          <cell r="B17" t="str">
            <v>Analog High Definition Cameras</v>
          </cell>
        </row>
        <row r="18">
          <cell r="B18" t="str">
            <v>Pentabrid</v>
          </cell>
        </row>
        <row r="19">
          <cell r="B19" t="str">
            <v>DVR's Accessories</v>
          </cell>
        </row>
        <row r="20">
          <cell r="B20" t="str">
            <v>Lenses</v>
          </cell>
        </row>
        <row r="21">
          <cell r="B21" t="str">
            <v>Accessories</v>
          </cell>
        </row>
        <row r="22">
          <cell r="B22" t="str">
            <v>Monitor</v>
          </cell>
        </row>
        <row r="23">
          <cell r="B23" t="str">
            <v>Controllers</v>
          </cell>
        </row>
        <row r="24">
          <cell r="B24" t="str">
            <v>Power Supplies</v>
          </cell>
        </row>
        <row r="25">
          <cell r="B25" t="str">
            <v>Open Platform Application License</v>
          </cell>
        </row>
        <row r="26">
          <cell r="B26" t="str">
            <v>Services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H84"/>
  <sheetViews>
    <sheetView zoomScaleNormal="100" workbookViewId="0">
      <selection activeCell="D8" sqref="D8"/>
    </sheetView>
  </sheetViews>
  <sheetFormatPr defaultColWidth="9.1796875" defaultRowHeight="15.5"/>
  <cols>
    <col min="1" max="1" width="3.1796875" style="3" customWidth="1"/>
    <col min="2" max="2" width="40" style="50" customWidth="1"/>
    <col min="3" max="3" width="27.81640625" style="51" customWidth="1"/>
    <col min="4" max="4" width="36.81640625" style="52" customWidth="1"/>
    <col min="5" max="5" width="39.1796875" style="53" customWidth="1"/>
    <col min="6" max="6" width="106.81640625" style="54" customWidth="1"/>
    <col min="7" max="7" width="23" style="55" bestFit="1" customWidth="1"/>
    <col min="8" max="8" width="39.453125" style="56" customWidth="1"/>
    <col min="9" max="9" width="56.7265625" style="3" customWidth="1"/>
    <col min="10" max="16384" width="9.1796875" style="3"/>
  </cols>
  <sheetData>
    <row r="1" spans="1:8" ht="30" customHeight="1">
      <c r="A1" s="1"/>
      <c r="B1" s="1049" t="s">
        <v>0</v>
      </c>
      <c r="C1" s="1049"/>
      <c r="D1" s="1049"/>
      <c r="E1" s="1049"/>
      <c r="F1" s="1049"/>
      <c r="G1" s="1049"/>
      <c r="H1" s="2"/>
    </row>
    <row r="2" spans="1:8">
      <c r="A2" s="1"/>
      <c r="B2" s="4" t="s">
        <v>1</v>
      </c>
      <c r="C2" s="5"/>
      <c r="D2" s="6"/>
      <c r="E2" s="7"/>
      <c r="F2" s="8"/>
      <c r="G2" s="9"/>
      <c r="H2" s="2"/>
    </row>
    <row r="3" spans="1:8">
      <c r="A3" s="1"/>
      <c r="B3" s="10"/>
      <c r="C3" s="5"/>
      <c r="D3" s="6"/>
      <c r="E3" s="7"/>
      <c r="F3" s="8"/>
      <c r="G3" s="9"/>
      <c r="H3" s="2"/>
    </row>
    <row r="4" spans="1:8" s="16" customFormat="1">
      <c r="A4" s="11"/>
      <c r="B4" s="12" t="s">
        <v>2</v>
      </c>
      <c r="C4" s="12" t="s">
        <v>3</v>
      </c>
      <c r="D4" s="13" t="s">
        <v>4</v>
      </c>
      <c r="E4" s="13" t="s">
        <v>5</v>
      </c>
      <c r="F4" s="13" t="s">
        <v>6</v>
      </c>
      <c r="G4" s="14" t="s">
        <v>7</v>
      </c>
      <c r="H4" s="15" t="s">
        <v>8</v>
      </c>
    </row>
    <row r="5" spans="1:8">
      <c r="B5" s="17" t="s">
        <v>9</v>
      </c>
      <c r="C5" s="17" t="s">
        <v>10</v>
      </c>
      <c r="D5" s="18" t="s">
        <v>11</v>
      </c>
      <c r="E5" s="19"/>
      <c r="F5" s="20" t="s">
        <v>12</v>
      </c>
      <c r="G5" s="21">
        <v>32</v>
      </c>
      <c r="H5" s="22">
        <v>8801089216717</v>
      </c>
    </row>
    <row r="6" spans="1:8">
      <c r="B6" s="17" t="s">
        <v>9</v>
      </c>
      <c r="C6" s="17" t="s">
        <v>13</v>
      </c>
      <c r="D6" s="18" t="s">
        <v>14</v>
      </c>
      <c r="E6" s="19"/>
      <c r="F6" s="20" t="s">
        <v>15</v>
      </c>
      <c r="G6" s="21">
        <v>119</v>
      </c>
      <c r="H6" s="22">
        <v>8801089188793</v>
      </c>
    </row>
    <row r="7" spans="1:8" ht="108.5">
      <c r="B7" s="23" t="s">
        <v>16</v>
      </c>
      <c r="C7" s="24" t="s">
        <v>17</v>
      </c>
      <c r="D7" s="25" t="s">
        <v>18</v>
      </c>
      <c r="E7" s="26"/>
      <c r="F7" s="24" t="s">
        <v>6086</v>
      </c>
      <c r="G7" s="21">
        <v>1150</v>
      </c>
      <c r="H7" s="27">
        <v>8801089210135</v>
      </c>
    </row>
    <row r="8" spans="1:8" ht="108.5">
      <c r="B8" s="23" t="s">
        <v>16</v>
      </c>
      <c r="C8" s="24" t="s">
        <v>19</v>
      </c>
      <c r="D8" s="25" t="s">
        <v>18</v>
      </c>
      <c r="E8" s="26"/>
      <c r="F8" s="24" t="s">
        <v>6087</v>
      </c>
      <c r="G8" s="21">
        <f t="shared" ref="G8:G13" si="0">G7+360</f>
        <v>1510</v>
      </c>
      <c r="H8" s="27">
        <v>849688019702</v>
      </c>
    </row>
    <row r="9" spans="1:8" ht="108.5">
      <c r="B9" s="23" t="s">
        <v>16</v>
      </c>
      <c r="C9" s="24" t="s">
        <v>20</v>
      </c>
      <c r="D9" s="25" t="s">
        <v>18</v>
      </c>
      <c r="E9" s="26"/>
      <c r="F9" s="24" t="s">
        <v>6088</v>
      </c>
      <c r="G9" s="21">
        <f t="shared" si="0"/>
        <v>1870</v>
      </c>
      <c r="H9" s="27">
        <v>849688019719</v>
      </c>
    </row>
    <row r="10" spans="1:8" ht="108.5">
      <c r="B10" s="23" t="s">
        <v>16</v>
      </c>
      <c r="C10" s="24" t="s">
        <v>21</v>
      </c>
      <c r="D10" s="25" t="s">
        <v>18</v>
      </c>
      <c r="E10" s="26"/>
      <c r="F10" s="24" t="s">
        <v>6089</v>
      </c>
      <c r="G10" s="21">
        <f t="shared" si="0"/>
        <v>2230</v>
      </c>
      <c r="H10" s="27">
        <v>849688019733</v>
      </c>
    </row>
    <row r="11" spans="1:8" ht="108.5">
      <c r="B11" s="23" t="s">
        <v>16</v>
      </c>
      <c r="C11" s="24" t="s">
        <v>22</v>
      </c>
      <c r="D11" s="25" t="s">
        <v>18</v>
      </c>
      <c r="E11" s="26"/>
      <c r="F11" s="24" t="s">
        <v>6090</v>
      </c>
      <c r="G11" s="21">
        <f t="shared" si="0"/>
        <v>2590</v>
      </c>
      <c r="H11" s="27">
        <v>849688019740</v>
      </c>
    </row>
    <row r="12" spans="1:8" ht="108.5">
      <c r="B12" s="23" t="s">
        <v>16</v>
      </c>
      <c r="C12" s="24" t="s">
        <v>23</v>
      </c>
      <c r="D12" s="25" t="s">
        <v>18</v>
      </c>
      <c r="E12" s="26"/>
      <c r="F12" s="24" t="s">
        <v>6091</v>
      </c>
      <c r="G12" s="21">
        <f t="shared" si="0"/>
        <v>2950</v>
      </c>
      <c r="H12" s="27">
        <v>849688019757</v>
      </c>
    </row>
    <row r="13" spans="1:8" ht="108.5">
      <c r="B13" s="23" t="s">
        <v>16</v>
      </c>
      <c r="C13" s="24" t="s">
        <v>24</v>
      </c>
      <c r="D13" s="25" t="s">
        <v>18</v>
      </c>
      <c r="E13" s="26"/>
      <c r="F13" s="24" t="s">
        <v>6092</v>
      </c>
      <c r="G13" s="21">
        <f t="shared" si="0"/>
        <v>3310</v>
      </c>
      <c r="H13" s="27">
        <v>849688019771</v>
      </c>
    </row>
    <row r="14" spans="1:8" ht="108.5">
      <c r="B14" s="23" t="s">
        <v>16</v>
      </c>
      <c r="C14" s="24" t="s">
        <v>25</v>
      </c>
      <c r="D14" s="25" t="s">
        <v>18</v>
      </c>
      <c r="E14" s="26"/>
      <c r="F14" s="24" t="s">
        <v>6093</v>
      </c>
      <c r="G14" s="21">
        <f>G13+720</f>
        <v>4030</v>
      </c>
      <c r="H14" s="27">
        <v>849688019764</v>
      </c>
    </row>
    <row r="15" spans="1:8" ht="108.5">
      <c r="B15" s="23" t="s">
        <v>16</v>
      </c>
      <c r="C15" s="24" t="s">
        <v>26</v>
      </c>
      <c r="D15" s="25" t="s">
        <v>18</v>
      </c>
      <c r="E15" s="26"/>
      <c r="F15" s="24" t="s">
        <v>6094</v>
      </c>
      <c r="G15" s="21">
        <f>G14+720</f>
        <v>4750</v>
      </c>
      <c r="H15" s="27">
        <v>849688019931</v>
      </c>
    </row>
    <row r="16" spans="1:8" ht="139.5">
      <c r="B16" s="23" t="s">
        <v>16</v>
      </c>
      <c r="C16" s="24" t="s">
        <v>27</v>
      </c>
      <c r="D16" s="25" t="s">
        <v>18</v>
      </c>
      <c r="E16" s="28" t="s">
        <v>28</v>
      </c>
      <c r="F16" s="24" t="s">
        <v>6095</v>
      </c>
      <c r="G16" s="21">
        <v>6200</v>
      </c>
      <c r="H16" s="29">
        <v>8801089205629</v>
      </c>
    </row>
    <row r="17" spans="2:8" ht="139.5">
      <c r="B17" s="23" t="s">
        <v>16</v>
      </c>
      <c r="C17" s="24" t="s">
        <v>29</v>
      </c>
      <c r="D17" s="25" t="s">
        <v>18</v>
      </c>
      <c r="E17" s="28" t="s">
        <v>28</v>
      </c>
      <c r="F17" s="24" t="s">
        <v>6096</v>
      </c>
      <c r="G17" s="21">
        <v>7160</v>
      </c>
      <c r="H17" s="29">
        <v>849688019788</v>
      </c>
    </row>
    <row r="18" spans="2:8" ht="139.5">
      <c r="B18" s="23" t="s">
        <v>16</v>
      </c>
      <c r="C18" s="24" t="s">
        <v>30</v>
      </c>
      <c r="D18" s="25" t="s">
        <v>18</v>
      </c>
      <c r="E18" s="28" t="s">
        <v>28</v>
      </c>
      <c r="F18" s="24" t="s">
        <v>6097</v>
      </c>
      <c r="G18" s="21">
        <v>8120</v>
      </c>
      <c r="H18" s="29">
        <v>849688019795</v>
      </c>
    </row>
    <row r="19" spans="2:8" ht="139.5">
      <c r="B19" s="23" t="s">
        <v>16</v>
      </c>
      <c r="C19" s="24" t="s">
        <v>31</v>
      </c>
      <c r="D19" s="25" t="s">
        <v>18</v>
      </c>
      <c r="E19" s="28" t="s">
        <v>28</v>
      </c>
      <c r="F19" s="24" t="s">
        <v>6098</v>
      </c>
      <c r="G19" s="21">
        <v>9080</v>
      </c>
      <c r="H19" s="29">
        <v>849688019801</v>
      </c>
    </row>
    <row r="20" spans="2:8" ht="139.5">
      <c r="B20" s="23" t="s">
        <v>16</v>
      </c>
      <c r="C20" s="24" t="s">
        <v>32</v>
      </c>
      <c r="D20" s="25" t="s">
        <v>18</v>
      </c>
      <c r="E20" s="28" t="s">
        <v>28</v>
      </c>
      <c r="F20" s="24" t="s">
        <v>6099</v>
      </c>
      <c r="G20" s="21">
        <v>10040</v>
      </c>
      <c r="H20" s="29">
        <v>849688019825</v>
      </c>
    </row>
    <row r="21" spans="2:8" ht="139.5">
      <c r="B21" s="23" t="s">
        <v>16</v>
      </c>
      <c r="C21" s="24" t="s">
        <v>33</v>
      </c>
      <c r="D21" s="25" t="s">
        <v>18</v>
      </c>
      <c r="E21" s="28" t="s">
        <v>28</v>
      </c>
      <c r="F21" s="24" t="s">
        <v>6100</v>
      </c>
      <c r="G21" s="21">
        <v>11960</v>
      </c>
      <c r="H21" s="29">
        <v>849688019832</v>
      </c>
    </row>
    <row r="22" spans="2:8" ht="139.5">
      <c r="B22" s="23" t="s">
        <v>16</v>
      </c>
      <c r="C22" s="24" t="s">
        <v>34</v>
      </c>
      <c r="D22" s="25" t="s">
        <v>18</v>
      </c>
      <c r="E22" s="28" t="s">
        <v>28</v>
      </c>
      <c r="F22" s="24" t="s">
        <v>6101</v>
      </c>
      <c r="G22" s="21">
        <v>13880</v>
      </c>
      <c r="H22" s="29">
        <v>849688019849</v>
      </c>
    </row>
    <row r="23" spans="2:8" ht="139.5">
      <c r="B23" s="23" t="s">
        <v>16</v>
      </c>
      <c r="C23" s="24" t="s">
        <v>35</v>
      </c>
      <c r="D23" s="25" t="s">
        <v>18</v>
      </c>
      <c r="E23" s="28" t="s">
        <v>28</v>
      </c>
      <c r="F23" s="24" t="s">
        <v>6102</v>
      </c>
      <c r="G23" s="21">
        <v>15800</v>
      </c>
      <c r="H23" s="29">
        <v>849688019856</v>
      </c>
    </row>
    <row r="24" spans="2:8" ht="139.5">
      <c r="B24" s="23" t="s">
        <v>16</v>
      </c>
      <c r="C24" s="24" t="s">
        <v>36</v>
      </c>
      <c r="D24" s="25" t="s">
        <v>18</v>
      </c>
      <c r="E24" s="28" t="s">
        <v>28</v>
      </c>
      <c r="F24" s="24" t="s">
        <v>6103</v>
      </c>
      <c r="G24" s="21">
        <v>7107</v>
      </c>
      <c r="H24" s="29">
        <v>8801089205520</v>
      </c>
    </row>
    <row r="25" spans="2:8" ht="139.5">
      <c r="B25" s="23" t="s">
        <v>16</v>
      </c>
      <c r="C25" s="24" t="s">
        <v>37</v>
      </c>
      <c r="D25" s="25" t="s">
        <v>18</v>
      </c>
      <c r="E25" s="28" t="s">
        <v>28</v>
      </c>
      <c r="F25" s="24" t="s">
        <v>6104</v>
      </c>
      <c r="G25" s="21">
        <v>8067</v>
      </c>
      <c r="H25" s="29">
        <v>849688019863</v>
      </c>
    </row>
    <row r="26" spans="2:8" ht="139.5">
      <c r="B26" s="23" t="s">
        <v>16</v>
      </c>
      <c r="C26" s="24" t="s">
        <v>38</v>
      </c>
      <c r="D26" s="25" t="s">
        <v>18</v>
      </c>
      <c r="E26" s="28" t="s">
        <v>28</v>
      </c>
      <c r="F26" s="24" t="s">
        <v>6105</v>
      </c>
      <c r="G26" s="21">
        <v>9027</v>
      </c>
      <c r="H26" s="29">
        <v>849688019870</v>
      </c>
    </row>
    <row r="27" spans="2:8" ht="139.5">
      <c r="B27" s="23" t="s">
        <v>16</v>
      </c>
      <c r="C27" s="24" t="s">
        <v>39</v>
      </c>
      <c r="D27" s="25" t="s">
        <v>18</v>
      </c>
      <c r="E27" s="28" t="s">
        <v>28</v>
      </c>
      <c r="F27" s="24" t="s">
        <v>6106</v>
      </c>
      <c r="G27" s="21">
        <v>9987</v>
      </c>
      <c r="H27" s="29">
        <v>849688019887</v>
      </c>
    </row>
    <row r="28" spans="2:8" ht="139.5">
      <c r="B28" s="23" t="s">
        <v>16</v>
      </c>
      <c r="C28" s="24" t="s">
        <v>40</v>
      </c>
      <c r="D28" s="25" t="s">
        <v>18</v>
      </c>
      <c r="E28" s="28" t="s">
        <v>28</v>
      </c>
      <c r="F28" s="24" t="s">
        <v>6107</v>
      </c>
      <c r="G28" s="21">
        <v>10947</v>
      </c>
      <c r="H28" s="29">
        <v>849688019894</v>
      </c>
    </row>
    <row r="29" spans="2:8" ht="139.5">
      <c r="B29" s="23" t="s">
        <v>16</v>
      </c>
      <c r="C29" s="24" t="s">
        <v>41</v>
      </c>
      <c r="D29" s="25" t="s">
        <v>18</v>
      </c>
      <c r="E29" s="28" t="s">
        <v>28</v>
      </c>
      <c r="F29" s="24" t="s">
        <v>6108</v>
      </c>
      <c r="G29" s="21">
        <v>12867</v>
      </c>
      <c r="H29" s="29">
        <v>849688019900</v>
      </c>
    </row>
    <row r="30" spans="2:8" ht="139.5">
      <c r="B30" s="23" t="s">
        <v>16</v>
      </c>
      <c r="C30" s="24" t="s">
        <v>42</v>
      </c>
      <c r="D30" s="25" t="s">
        <v>18</v>
      </c>
      <c r="E30" s="28" t="s">
        <v>28</v>
      </c>
      <c r="F30" s="24" t="s">
        <v>6109</v>
      </c>
      <c r="G30" s="21">
        <v>14787</v>
      </c>
      <c r="H30" s="29">
        <v>849688019917</v>
      </c>
    </row>
    <row r="31" spans="2:8" ht="139.5">
      <c r="B31" s="23" t="s">
        <v>16</v>
      </c>
      <c r="C31" s="24" t="s">
        <v>43</v>
      </c>
      <c r="D31" s="25" t="s">
        <v>18</v>
      </c>
      <c r="E31" s="28" t="s">
        <v>28</v>
      </c>
      <c r="F31" s="24" t="s">
        <v>6110</v>
      </c>
      <c r="G31" s="21">
        <v>16707</v>
      </c>
      <c r="H31" s="29">
        <v>849688019924</v>
      </c>
    </row>
    <row r="34" spans="2:8">
      <c r="B34" s="4" t="s">
        <v>44</v>
      </c>
      <c r="C34" s="5"/>
      <c r="D34" s="6"/>
      <c r="E34" s="7"/>
      <c r="F34" s="8"/>
      <c r="G34" s="9"/>
      <c r="H34" s="2"/>
    </row>
    <row r="35" spans="2:8">
      <c r="B35" s="10"/>
      <c r="C35" s="5"/>
      <c r="D35" s="6"/>
      <c r="E35" s="7"/>
      <c r="F35" s="8"/>
      <c r="G35" s="9"/>
      <c r="H35" s="2"/>
    </row>
    <row r="36" spans="2:8">
      <c r="B36" s="12" t="s">
        <v>2</v>
      </c>
      <c r="C36" s="12" t="s">
        <v>3</v>
      </c>
      <c r="D36" s="13" t="s">
        <v>4</v>
      </c>
      <c r="E36" s="13" t="s">
        <v>5</v>
      </c>
      <c r="F36" s="13" t="s">
        <v>6</v>
      </c>
      <c r="G36" s="14" t="s">
        <v>7</v>
      </c>
      <c r="H36" s="15" t="s">
        <v>8</v>
      </c>
    </row>
    <row r="37" spans="2:8" ht="62">
      <c r="B37" s="30" t="s">
        <v>45</v>
      </c>
      <c r="C37" s="30" t="s">
        <v>46</v>
      </c>
      <c r="D37" s="31" t="s">
        <v>47</v>
      </c>
      <c r="E37" s="32" t="s">
        <v>48</v>
      </c>
      <c r="F37" s="33" t="s">
        <v>49</v>
      </c>
      <c r="G37" s="21">
        <v>8395</v>
      </c>
      <c r="H37" s="34">
        <v>849688012758</v>
      </c>
    </row>
    <row r="38" spans="2:8" ht="62">
      <c r="B38" s="30" t="s">
        <v>45</v>
      </c>
      <c r="C38" s="30" t="s">
        <v>50</v>
      </c>
      <c r="D38" s="31" t="s">
        <v>47</v>
      </c>
      <c r="E38" s="32" t="s">
        <v>48</v>
      </c>
      <c r="F38" s="33" t="s">
        <v>51</v>
      </c>
      <c r="G38" s="21">
        <v>8395</v>
      </c>
      <c r="H38" s="34">
        <v>849688012765</v>
      </c>
    </row>
    <row r="39" spans="2:8" ht="62">
      <c r="B39" s="30" t="s">
        <v>45</v>
      </c>
      <c r="C39" s="30" t="s">
        <v>52</v>
      </c>
      <c r="D39" s="31" t="s">
        <v>47</v>
      </c>
      <c r="E39" s="32" t="s">
        <v>48</v>
      </c>
      <c r="F39" s="33" t="s">
        <v>53</v>
      </c>
      <c r="G39" s="21">
        <v>8395</v>
      </c>
      <c r="H39" s="34">
        <v>849688012772</v>
      </c>
    </row>
    <row r="40" spans="2:8" ht="77.5">
      <c r="B40" s="35" t="s">
        <v>45</v>
      </c>
      <c r="C40" s="35" t="s">
        <v>54</v>
      </c>
      <c r="D40" s="36" t="s">
        <v>47</v>
      </c>
      <c r="E40" s="32" t="s">
        <v>55</v>
      </c>
      <c r="F40" s="33" t="s">
        <v>56</v>
      </c>
      <c r="G40" s="21">
        <v>11415</v>
      </c>
      <c r="H40" s="34">
        <v>849688012789</v>
      </c>
    </row>
    <row r="41" spans="2:8" ht="77.5">
      <c r="B41" s="35" t="s">
        <v>45</v>
      </c>
      <c r="C41" s="35" t="s">
        <v>57</v>
      </c>
      <c r="D41" s="36" t="s">
        <v>47</v>
      </c>
      <c r="E41" s="32" t="s">
        <v>55</v>
      </c>
      <c r="F41" s="33" t="s">
        <v>58</v>
      </c>
      <c r="G41" s="21">
        <v>11415</v>
      </c>
      <c r="H41" s="34">
        <v>849688012796</v>
      </c>
    </row>
    <row r="42" spans="2:8" ht="77.5">
      <c r="B42" s="35" t="s">
        <v>45</v>
      </c>
      <c r="C42" s="35" t="s">
        <v>59</v>
      </c>
      <c r="D42" s="36" t="s">
        <v>47</v>
      </c>
      <c r="E42" s="32" t="s">
        <v>60</v>
      </c>
      <c r="F42" s="33" t="s">
        <v>61</v>
      </c>
      <c r="G42" s="21">
        <v>12185</v>
      </c>
      <c r="H42" s="34">
        <v>849688012802</v>
      </c>
    </row>
    <row r="43" spans="2:8" ht="77.5">
      <c r="B43" s="35" t="s">
        <v>45</v>
      </c>
      <c r="C43" s="35" t="s">
        <v>62</v>
      </c>
      <c r="D43" s="36" t="s">
        <v>47</v>
      </c>
      <c r="E43" s="32" t="s">
        <v>55</v>
      </c>
      <c r="F43" s="33" t="s">
        <v>63</v>
      </c>
      <c r="G43" s="21">
        <v>11415</v>
      </c>
      <c r="H43" s="34">
        <v>849688012819</v>
      </c>
    </row>
    <row r="44" spans="2:8" ht="77.5">
      <c r="B44" s="35" t="s">
        <v>45</v>
      </c>
      <c r="C44" s="30" t="s">
        <v>64</v>
      </c>
      <c r="D44" s="36" t="s">
        <v>47</v>
      </c>
      <c r="E44" s="32" t="s">
        <v>65</v>
      </c>
      <c r="F44" s="37" t="s">
        <v>66</v>
      </c>
      <c r="G44" s="21">
        <v>15365</v>
      </c>
      <c r="H44" s="34">
        <v>849688012826</v>
      </c>
    </row>
    <row r="45" spans="2:8" ht="77.5">
      <c r="B45" s="35" t="s">
        <v>45</v>
      </c>
      <c r="C45" s="30" t="s">
        <v>67</v>
      </c>
      <c r="D45" s="36" t="s">
        <v>47</v>
      </c>
      <c r="E45" s="32" t="s">
        <v>65</v>
      </c>
      <c r="F45" s="37" t="s">
        <v>68</v>
      </c>
      <c r="G45" s="21">
        <v>15365</v>
      </c>
      <c r="H45" s="34">
        <v>849688012833</v>
      </c>
    </row>
    <row r="46" spans="2:8" ht="77.5">
      <c r="B46" s="35" t="s">
        <v>45</v>
      </c>
      <c r="C46" s="30" t="s">
        <v>69</v>
      </c>
      <c r="D46" s="36" t="s">
        <v>47</v>
      </c>
      <c r="E46" s="32" t="s">
        <v>70</v>
      </c>
      <c r="F46" s="37" t="s">
        <v>71</v>
      </c>
      <c r="G46" s="21">
        <v>16815</v>
      </c>
      <c r="H46" s="34">
        <v>849688012840</v>
      </c>
    </row>
    <row r="47" spans="2:8" ht="77.5">
      <c r="B47" s="35" t="s">
        <v>45</v>
      </c>
      <c r="C47" s="30" t="s">
        <v>72</v>
      </c>
      <c r="D47" s="36" t="s">
        <v>47</v>
      </c>
      <c r="E47" s="32" t="s">
        <v>65</v>
      </c>
      <c r="F47" s="37" t="s">
        <v>73</v>
      </c>
      <c r="G47" s="21">
        <v>15365</v>
      </c>
      <c r="H47" s="34">
        <v>849688012857</v>
      </c>
    </row>
    <row r="48" spans="2:8" ht="77.5">
      <c r="B48" s="35" t="s">
        <v>45</v>
      </c>
      <c r="C48" s="30" t="s">
        <v>74</v>
      </c>
      <c r="D48" s="36" t="s">
        <v>47</v>
      </c>
      <c r="E48" s="32" t="s">
        <v>75</v>
      </c>
      <c r="F48" s="37" t="s">
        <v>76</v>
      </c>
      <c r="G48" s="21">
        <v>16815</v>
      </c>
      <c r="H48" s="34">
        <v>849688012864</v>
      </c>
    </row>
    <row r="49" spans="2:8" ht="77.5">
      <c r="B49" s="35" t="s">
        <v>45</v>
      </c>
      <c r="C49" s="30" t="s">
        <v>77</v>
      </c>
      <c r="D49" s="36" t="s">
        <v>47</v>
      </c>
      <c r="E49" s="32" t="s">
        <v>75</v>
      </c>
      <c r="F49" s="37" t="s">
        <v>78</v>
      </c>
      <c r="G49" s="21">
        <v>16815</v>
      </c>
      <c r="H49" s="34">
        <v>849688012871</v>
      </c>
    </row>
    <row r="50" spans="2:8" ht="77.5">
      <c r="B50" s="35" t="s">
        <v>45</v>
      </c>
      <c r="C50" s="30" t="s">
        <v>79</v>
      </c>
      <c r="D50" s="36" t="s">
        <v>47</v>
      </c>
      <c r="E50" s="32" t="s">
        <v>80</v>
      </c>
      <c r="F50" s="37" t="s">
        <v>81</v>
      </c>
      <c r="G50" s="21">
        <v>17585</v>
      </c>
      <c r="H50" s="34">
        <v>849688012888</v>
      </c>
    </row>
    <row r="51" spans="2:8" ht="77.5">
      <c r="B51" s="35" t="s">
        <v>45</v>
      </c>
      <c r="C51" s="30" t="s">
        <v>82</v>
      </c>
      <c r="D51" s="36" t="s">
        <v>47</v>
      </c>
      <c r="E51" s="32" t="s">
        <v>75</v>
      </c>
      <c r="F51" s="37" t="s">
        <v>83</v>
      </c>
      <c r="G51" s="21">
        <v>16815</v>
      </c>
      <c r="H51" s="34">
        <v>849688012895</v>
      </c>
    </row>
    <row r="52" spans="2:8" ht="77.5">
      <c r="B52" s="35" t="s">
        <v>45</v>
      </c>
      <c r="C52" s="30" t="s">
        <v>84</v>
      </c>
      <c r="D52" s="36" t="s">
        <v>85</v>
      </c>
      <c r="E52" s="32" t="s">
        <v>86</v>
      </c>
      <c r="F52" s="33" t="s">
        <v>87</v>
      </c>
      <c r="G52" s="21">
        <v>33115</v>
      </c>
      <c r="H52" s="34">
        <v>849688012901</v>
      </c>
    </row>
    <row r="53" spans="2:8" ht="77.5">
      <c r="B53" s="35" t="s">
        <v>45</v>
      </c>
      <c r="C53" s="30" t="s">
        <v>88</v>
      </c>
      <c r="D53" s="36" t="s">
        <v>85</v>
      </c>
      <c r="E53" s="32" t="s">
        <v>86</v>
      </c>
      <c r="F53" s="33" t="s">
        <v>89</v>
      </c>
      <c r="G53" s="21">
        <v>33115</v>
      </c>
      <c r="H53" s="34">
        <v>849688012918</v>
      </c>
    </row>
    <row r="54" spans="2:8" ht="77.5">
      <c r="B54" s="35" t="s">
        <v>45</v>
      </c>
      <c r="C54" s="30" t="s">
        <v>90</v>
      </c>
      <c r="D54" s="36" t="s">
        <v>85</v>
      </c>
      <c r="E54" s="32" t="s">
        <v>91</v>
      </c>
      <c r="F54" s="33" t="s">
        <v>92</v>
      </c>
      <c r="G54" s="21">
        <v>33885</v>
      </c>
      <c r="H54" s="34">
        <v>849688012925</v>
      </c>
    </row>
    <row r="55" spans="2:8" ht="77.5">
      <c r="B55" s="35" t="s">
        <v>45</v>
      </c>
      <c r="C55" s="30" t="s">
        <v>93</v>
      </c>
      <c r="D55" s="36" t="s">
        <v>85</v>
      </c>
      <c r="E55" s="32" t="s">
        <v>86</v>
      </c>
      <c r="F55" s="33" t="s">
        <v>94</v>
      </c>
      <c r="G55" s="21">
        <v>33115</v>
      </c>
      <c r="H55" s="34">
        <v>849688012932</v>
      </c>
    </row>
    <row r="56" spans="2:8" ht="77.5">
      <c r="B56" s="35" t="s">
        <v>45</v>
      </c>
      <c r="C56" s="30" t="s">
        <v>95</v>
      </c>
      <c r="D56" s="36" t="s">
        <v>85</v>
      </c>
      <c r="E56" s="32" t="s">
        <v>96</v>
      </c>
      <c r="F56" s="33" t="s">
        <v>97</v>
      </c>
      <c r="G56" s="21">
        <v>34565</v>
      </c>
      <c r="H56" s="34">
        <v>849688012949</v>
      </c>
    </row>
    <row r="57" spans="2:8" ht="77.5">
      <c r="B57" s="35" t="s">
        <v>45</v>
      </c>
      <c r="C57" s="30" t="s">
        <v>98</v>
      </c>
      <c r="D57" s="36" t="s">
        <v>85</v>
      </c>
      <c r="E57" s="32" t="s">
        <v>96</v>
      </c>
      <c r="F57" s="33" t="s">
        <v>99</v>
      </c>
      <c r="G57" s="21">
        <v>34565</v>
      </c>
      <c r="H57" s="34">
        <v>849688012956</v>
      </c>
    </row>
    <row r="58" spans="2:8" ht="77.5">
      <c r="B58" s="35" t="s">
        <v>45</v>
      </c>
      <c r="C58" s="30" t="s">
        <v>100</v>
      </c>
      <c r="D58" s="36" t="s">
        <v>85</v>
      </c>
      <c r="E58" s="32" t="s">
        <v>101</v>
      </c>
      <c r="F58" s="33" t="s">
        <v>102</v>
      </c>
      <c r="G58" s="21">
        <v>35335</v>
      </c>
      <c r="H58" s="34">
        <v>849688012963</v>
      </c>
    </row>
    <row r="59" spans="2:8" ht="77.5">
      <c r="B59" s="35" t="s">
        <v>45</v>
      </c>
      <c r="C59" s="30" t="s">
        <v>103</v>
      </c>
      <c r="D59" s="36" t="s">
        <v>85</v>
      </c>
      <c r="E59" s="32" t="s">
        <v>96</v>
      </c>
      <c r="F59" s="37" t="s">
        <v>104</v>
      </c>
      <c r="G59" s="21">
        <v>34565</v>
      </c>
      <c r="H59" s="34">
        <v>849688012970</v>
      </c>
    </row>
    <row r="60" spans="2:8" ht="77.5">
      <c r="B60" s="35" t="s">
        <v>45</v>
      </c>
      <c r="C60" s="30" t="s">
        <v>105</v>
      </c>
      <c r="D60" s="36" t="s">
        <v>85</v>
      </c>
      <c r="E60" s="32" t="s">
        <v>86</v>
      </c>
      <c r="F60" s="37" t="s">
        <v>106</v>
      </c>
      <c r="G60" s="21">
        <v>33115</v>
      </c>
      <c r="H60" s="34">
        <v>849688012987</v>
      </c>
    </row>
    <row r="61" spans="2:8" ht="77.5">
      <c r="B61" s="35" t="s">
        <v>45</v>
      </c>
      <c r="C61" s="30" t="s">
        <v>107</v>
      </c>
      <c r="D61" s="36" t="s">
        <v>85</v>
      </c>
      <c r="E61" s="32" t="s">
        <v>86</v>
      </c>
      <c r="F61" s="37" t="s">
        <v>108</v>
      </c>
      <c r="G61" s="21">
        <v>33115</v>
      </c>
      <c r="H61" s="34">
        <v>849688012994</v>
      </c>
    </row>
    <row r="62" spans="2:8" ht="77.5">
      <c r="B62" s="35" t="s">
        <v>45</v>
      </c>
      <c r="C62" s="30" t="s">
        <v>109</v>
      </c>
      <c r="D62" s="36" t="s">
        <v>85</v>
      </c>
      <c r="E62" s="32" t="s">
        <v>91</v>
      </c>
      <c r="F62" s="37" t="s">
        <v>110</v>
      </c>
      <c r="G62" s="21">
        <v>33885</v>
      </c>
      <c r="H62" s="34">
        <v>849688013007</v>
      </c>
    </row>
    <row r="63" spans="2:8" ht="77.5">
      <c r="B63" s="35" t="s">
        <v>45</v>
      </c>
      <c r="C63" s="30" t="s">
        <v>111</v>
      </c>
      <c r="D63" s="36" t="s">
        <v>85</v>
      </c>
      <c r="E63" s="32" t="s">
        <v>86</v>
      </c>
      <c r="F63" s="37" t="s">
        <v>112</v>
      </c>
      <c r="G63" s="21">
        <v>33115</v>
      </c>
      <c r="H63" s="34">
        <v>849688013014</v>
      </c>
    </row>
    <row r="64" spans="2:8" ht="77.5">
      <c r="B64" s="35" t="s">
        <v>45</v>
      </c>
      <c r="C64" s="30" t="s">
        <v>113</v>
      </c>
      <c r="D64" s="36" t="s">
        <v>85</v>
      </c>
      <c r="E64" s="32" t="s">
        <v>96</v>
      </c>
      <c r="F64" s="37" t="s">
        <v>114</v>
      </c>
      <c r="G64" s="21">
        <v>34565</v>
      </c>
      <c r="H64" s="34">
        <v>849688013021</v>
      </c>
    </row>
    <row r="65" spans="2:8" ht="77.5">
      <c r="B65" s="35" t="s">
        <v>45</v>
      </c>
      <c r="C65" s="30" t="s">
        <v>115</v>
      </c>
      <c r="D65" s="36" t="s">
        <v>85</v>
      </c>
      <c r="E65" s="32" t="s">
        <v>96</v>
      </c>
      <c r="F65" s="37" t="s">
        <v>116</v>
      </c>
      <c r="G65" s="21">
        <v>34565</v>
      </c>
      <c r="H65" s="34">
        <v>849688013038</v>
      </c>
    </row>
    <row r="66" spans="2:8" ht="77.5">
      <c r="B66" s="35" t="s">
        <v>45</v>
      </c>
      <c r="C66" s="30" t="s">
        <v>117</v>
      </c>
      <c r="D66" s="36" t="s">
        <v>85</v>
      </c>
      <c r="E66" s="32" t="s">
        <v>101</v>
      </c>
      <c r="F66" s="37" t="s">
        <v>118</v>
      </c>
      <c r="G66" s="21">
        <v>35335</v>
      </c>
      <c r="H66" s="34">
        <v>849688013045</v>
      </c>
    </row>
    <row r="67" spans="2:8" ht="77.5">
      <c r="B67" s="35" t="s">
        <v>45</v>
      </c>
      <c r="C67" s="30" t="s">
        <v>119</v>
      </c>
      <c r="D67" s="36" t="s">
        <v>85</v>
      </c>
      <c r="E67" s="32" t="s">
        <v>96</v>
      </c>
      <c r="F67" s="37" t="s">
        <v>120</v>
      </c>
      <c r="G67" s="21">
        <v>34565</v>
      </c>
      <c r="H67" s="34">
        <v>849688013052</v>
      </c>
    </row>
    <row r="68" spans="2:8" ht="46.5">
      <c r="B68" s="23" t="s">
        <v>45</v>
      </c>
      <c r="C68" s="38" t="s">
        <v>121</v>
      </c>
      <c r="D68" s="25" t="s">
        <v>122</v>
      </c>
      <c r="E68" s="39" t="s">
        <v>123</v>
      </c>
      <c r="F68" s="24" t="s">
        <v>124</v>
      </c>
      <c r="G68" s="21">
        <v>8330</v>
      </c>
      <c r="H68" s="34">
        <v>849688012659</v>
      </c>
    </row>
    <row r="69" spans="2:8" ht="46.5">
      <c r="B69" s="23" t="s">
        <v>45</v>
      </c>
      <c r="C69" s="38" t="s">
        <v>125</v>
      </c>
      <c r="D69" s="25" t="s">
        <v>122</v>
      </c>
      <c r="E69" s="39" t="s">
        <v>126</v>
      </c>
      <c r="F69" s="24" t="s">
        <v>127</v>
      </c>
      <c r="G69" s="21">
        <v>8620</v>
      </c>
      <c r="H69" s="34">
        <v>849688013212</v>
      </c>
    </row>
    <row r="70" spans="2:8" ht="46.5">
      <c r="B70" s="23" t="s">
        <v>45</v>
      </c>
      <c r="C70" s="38" t="s">
        <v>128</v>
      </c>
      <c r="D70" s="25" t="s">
        <v>47</v>
      </c>
      <c r="E70" s="39" t="s">
        <v>129</v>
      </c>
      <c r="F70" s="24" t="s">
        <v>130</v>
      </c>
      <c r="G70" s="21">
        <v>9100</v>
      </c>
      <c r="H70" s="34">
        <v>849688012666</v>
      </c>
    </row>
    <row r="71" spans="2:8" ht="62">
      <c r="B71" s="23" t="s">
        <v>45</v>
      </c>
      <c r="C71" s="38" t="s">
        <v>131</v>
      </c>
      <c r="D71" s="25" t="s">
        <v>132</v>
      </c>
      <c r="E71" s="39" t="s">
        <v>133</v>
      </c>
      <c r="F71" s="24" t="s">
        <v>134</v>
      </c>
      <c r="G71" s="21">
        <v>25210</v>
      </c>
      <c r="H71" s="34">
        <v>849688013229</v>
      </c>
    </row>
    <row r="72" spans="2:8" ht="62">
      <c r="B72" s="23" t="s">
        <v>45</v>
      </c>
      <c r="C72" s="38" t="s">
        <v>135</v>
      </c>
      <c r="D72" s="25" t="s">
        <v>132</v>
      </c>
      <c r="E72" s="39" t="s">
        <v>136</v>
      </c>
      <c r="F72" s="24" t="s">
        <v>137</v>
      </c>
      <c r="G72" s="21">
        <v>22710</v>
      </c>
      <c r="H72" s="34">
        <v>849688012673</v>
      </c>
    </row>
    <row r="73" spans="2:8" ht="46.5">
      <c r="B73" s="23" t="s">
        <v>45</v>
      </c>
      <c r="C73" s="24" t="s">
        <v>138</v>
      </c>
      <c r="D73" s="25" t="s">
        <v>122</v>
      </c>
      <c r="E73" s="39" t="s">
        <v>139</v>
      </c>
      <c r="F73" s="24" t="s">
        <v>140</v>
      </c>
      <c r="G73" s="21">
        <v>9475</v>
      </c>
      <c r="H73" s="34">
        <v>849688015339</v>
      </c>
    </row>
    <row r="74" spans="2:8" ht="46.5">
      <c r="B74" s="23" t="s">
        <v>141</v>
      </c>
      <c r="C74" s="38" t="s">
        <v>142</v>
      </c>
      <c r="D74" s="25" t="s">
        <v>143</v>
      </c>
      <c r="E74" s="39" t="s">
        <v>144</v>
      </c>
      <c r="F74" s="40" t="s">
        <v>145</v>
      </c>
      <c r="G74" s="21">
        <v>1450</v>
      </c>
      <c r="H74" s="34">
        <v>849688012734</v>
      </c>
    </row>
    <row r="75" spans="2:8" ht="46.5">
      <c r="B75" s="23" t="s">
        <v>141</v>
      </c>
      <c r="C75" s="38" t="s">
        <v>146</v>
      </c>
      <c r="D75" s="25" t="s">
        <v>147</v>
      </c>
      <c r="E75" s="39" t="s">
        <v>148</v>
      </c>
      <c r="F75" s="40" t="s">
        <v>149</v>
      </c>
      <c r="G75" s="21">
        <v>1660</v>
      </c>
      <c r="H75" s="34">
        <v>849688012741</v>
      </c>
    </row>
    <row r="76" spans="2:8" ht="46.5">
      <c r="B76" s="23" t="s">
        <v>141</v>
      </c>
      <c r="C76" s="38" t="s">
        <v>150</v>
      </c>
      <c r="D76" s="25" t="s">
        <v>143</v>
      </c>
      <c r="E76" s="39" t="s">
        <v>151</v>
      </c>
      <c r="F76" s="40" t="s">
        <v>152</v>
      </c>
      <c r="G76" s="21">
        <v>2790</v>
      </c>
      <c r="H76" s="34">
        <v>849688012680</v>
      </c>
    </row>
    <row r="77" spans="2:8" ht="46.5">
      <c r="B77" s="23" t="s">
        <v>141</v>
      </c>
      <c r="C77" s="38" t="s">
        <v>153</v>
      </c>
      <c r="D77" s="25" t="s">
        <v>147</v>
      </c>
      <c r="E77" s="39" t="s">
        <v>154</v>
      </c>
      <c r="F77" s="24" t="s">
        <v>155</v>
      </c>
      <c r="G77" s="21">
        <v>2010</v>
      </c>
      <c r="H77" s="34">
        <v>849688012697</v>
      </c>
    </row>
    <row r="78" spans="2:8" ht="46.5">
      <c r="B78" s="23" t="s">
        <v>141</v>
      </c>
      <c r="C78" s="38" t="s">
        <v>156</v>
      </c>
      <c r="D78" s="25" t="s">
        <v>157</v>
      </c>
      <c r="E78" s="39" t="s">
        <v>158</v>
      </c>
      <c r="F78" s="24" t="s">
        <v>159</v>
      </c>
      <c r="G78" s="21">
        <v>2260</v>
      </c>
      <c r="H78" s="34">
        <v>849688012703</v>
      </c>
    </row>
    <row r="79" spans="2:8" ht="46.5">
      <c r="B79" s="23" t="s">
        <v>141</v>
      </c>
      <c r="C79" s="38" t="s">
        <v>160</v>
      </c>
      <c r="D79" s="25" t="s">
        <v>161</v>
      </c>
      <c r="E79" s="39" t="s">
        <v>162</v>
      </c>
      <c r="F79" s="24" t="s">
        <v>163</v>
      </c>
      <c r="G79" s="21">
        <v>1255</v>
      </c>
      <c r="H79" s="34">
        <v>849688012727</v>
      </c>
    </row>
    <row r="80" spans="2:8" ht="31">
      <c r="B80" s="17" t="s">
        <v>164</v>
      </c>
      <c r="C80" s="17" t="s">
        <v>165</v>
      </c>
      <c r="D80" s="41" t="s">
        <v>166</v>
      </c>
      <c r="E80" s="19" t="s">
        <v>167</v>
      </c>
      <c r="F80" s="42" t="s">
        <v>168</v>
      </c>
      <c r="G80" s="21">
        <v>124</v>
      </c>
      <c r="H80" s="34">
        <v>8801089190475</v>
      </c>
    </row>
    <row r="81" spans="2:8" ht="31">
      <c r="B81" s="35" t="s">
        <v>169</v>
      </c>
      <c r="C81" s="37" t="s">
        <v>170</v>
      </c>
      <c r="D81" s="36" t="s">
        <v>171</v>
      </c>
      <c r="E81" s="43" t="s">
        <v>172</v>
      </c>
      <c r="F81" s="37" t="s">
        <v>173</v>
      </c>
      <c r="G81" s="21">
        <v>420</v>
      </c>
      <c r="H81" s="34">
        <v>849688014779</v>
      </c>
    </row>
    <row r="82" spans="2:8" ht="31">
      <c r="B82" s="35" t="s">
        <v>169</v>
      </c>
      <c r="C82" s="37" t="s">
        <v>174</v>
      </c>
      <c r="D82" s="36" t="s">
        <v>171</v>
      </c>
      <c r="E82" s="43" t="s">
        <v>175</v>
      </c>
      <c r="F82" s="37" t="s">
        <v>176</v>
      </c>
      <c r="G82" s="21">
        <v>420</v>
      </c>
      <c r="H82" s="34">
        <v>849688014786</v>
      </c>
    </row>
    <row r="83" spans="2:8">
      <c r="B83" s="44" t="s">
        <v>177</v>
      </c>
      <c r="C83" s="45" t="s">
        <v>178</v>
      </c>
      <c r="D83" s="46" t="s">
        <v>179</v>
      </c>
      <c r="E83" s="43" t="s">
        <v>180</v>
      </c>
      <c r="F83" s="47" t="s">
        <v>181</v>
      </c>
      <c r="G83" s="48">
        <v>18.62</v>
      </c>
      <c r="H83" s="49" t="s">
        <v>182</v>
      </c>
    </row>
    <row r="84" spans="2:8">
      <c r="B84" s="44" t="s">
        <v>177</v>
      </c>
      <c r="C84" s="45" t="s">
        <v>183</v>
      </c>
      <c r="D84" s="46" t="s">
        <v>179</v>
      </c>
      <c r="E84" s="43" t="s">
        <v>184</v>
      </c>
      <c r="F84" s="47" t="s">
        <v>185</v>
      </c>
      <c r="G84" s="48">
        <v>37.24</v>
      </c>
      <c r="H84" s="49" t="s">
        <v>182</v>
      </c>
    </row>
  </sheetData>
  <autoFilter ref="B4:H4" xr:uid="{00000000-0009-0000-0000-000000000000}"/>
  <mergeCells count="1">
    <mergeCell ref="B1:G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FF0000"/>
    <pageSetUpPr fitToPage="1"/>
  </sheetPr>
  <dimension ref="A1:J1165"/>
  <sheetViews>
    <sheetView tabSelected="1" zoomScaleNormal="100" zoomScaleSheetLayoutView="40" zoomScalePageLayoutView="50" workbookViewId="0">
      <pane ySplit="3" topLeftCell="A4" activePane="bottomLeft" state="frozenSplit"/>
      <selection activeCell="E14" sqref="E14"/>
      <selection pane="bottomLeft" activeCell="F7" sqref="F7"/>
    </sheetView>
  </sheetViews>
  <sheetFormatPr defaultColWidth="8.81640625" defaultRowHeight="46.5" customHeight="1"/>
  <cols>
    <col min="1" max="1" width="3.54296875" style="57" customWidth="1"/>
    <col min="2" max="2" width="27.1796875" style="488" customWidth="1"/>
    <col min="3" max="3" width="28.7265625" style="488" customWidth="1"/>
    <col min="4" max="4" width="43.1796875" style="489" customWidth="1"/>
    <col min="5" max="5" width="26.54296875" style="11" bestFit="1" customWidth="1"/>
    <col min="6" max="6" width="136.1796875" style="57" bestFit="1" customWidth="1"/>
    <col min="7" max="7" width="16.1796875" style="490" customWidth="1"/>
    <col min="8" max="8" width="18.54296875" style="62" customWidth="1"/>
    <col min="9" max="9" width="18.81640625" style="78" bestFit="1" customWidth="1"/>
    <col min="10" max="16384" width="8.81640625" style="57"/>
  </cols>
  <sheetData>
    <row r="1" spans="1:10" ht="104.25" customHeight="1" thickBot="1">
      <c r="B1" s="58" t="s">
        <v>186</v>
      </c>
      <c r="C1" s="59"/>
      <c r="D1" s="60"/>
      <c r="E1" s="61"/>
      <c r="F1" s="59"/>
      <c r="G1" s="61"/>
      <c r="I1" s="63"/>
    </row>
    <row r="2" spans="1:10" ht="28.5" customHeight="1">
      <c r="B2" s="64" t="s">
        <v>187</v>
      </c>
      <c r="C2" s="65"/>
      <c r="D2" s="66"/>
      <c r="E2" s="67"/>
      <c r="F2" s="65"/>
      <c r="G2" s="68"/>
      <c r="H2" s="69" t="s">
        <v>188</v>
      </c>
      <c r="I2" s="70"/>
      <c r="J2" s="71"/>
    </row>
    <row r="3" spans="1:10" s="11" customFormat="1" ht="15.5">
      <c r="B3" s="72" t="s">
        <v>2</v>
      </c>
      <c r="C3" s="73" t="s">
        <v>3</v>
      </c>
      <c r="D3" s="74" t="s">
        <v>4</v>
      </c>
      <c r="E3" s="74" t="s">
        <v>5</v>
      </c>
      <c r="F3" s="74" t="s">
        <v>6</v>
      </c>
      <c r="G3" s="75" t="s">
        <v>189</v>
      </c>
      <c r="H3" s="76"/>
      <c r="I3" s="77" t="s">
        <v>190</v>
      </c>
      <c r="J3" s="78"/>
    </row>
    <row r="4" spans="1:10" s="11" customFormat="1" ht="25">
      <c r="B4" s="79" t="s">
        <v>191</v>
      </c>
      <c r="C4" s="80"/>
      <c r="D4" s="81"/>
      <c r="E4" s="82"/>
      <c r="F4" s="82"/>
      <c r="G4" s="82"/>
      <c r="H4" s="82"/>
      <c r="I4" s="83"/>
    </row>
    <row r="5" spans="1:10" s="11" customFormat="1" ht="62">
      <c r="B5" s="84" t="s">
        <v>45</v>
      </c>
      <c r="C5" s="85" t="s">
        <v>192</v>
      </c>
      <c r="D5" s="86" t="s">
        <v>193</v>
      </c>
      <c r="E5" s="87" t="s">
        <v>194</v>
      </c>
      <c r="F5" s="88" t="s">
        <v>195</v>
      </c>
      <c r="G5" s="89">
        <v>15000</v>
      </c>
      <c r="H5" s="89" t="str">
        <f>IF($H$3=0,"",G5-($H$3*G5/100))</f>
        <v/>
      </c>
      <c r="I5" s="90">
        <v>8801089175298</v>
      </c>
    </row>
    <row r="6" spans="1:10" s="11" customFormat="1" ht="25">
      <c r="B6" s="79" t="s">
        <v>196</v>
      </c>
      <c r="C6" s="80"/>
      <c r="D6" s="81"/>
      <c r="E6" s="82"/>
      <c r="F6" s="82"/>
      <c r="G6" s="82"/>
      <c r="H6" s="82"/>
      <c r="I6" s="83"/>
    </row>
    <row r="7" spans="1:10" s="11" customFormat="1" ht="108.5">
      <c r="B7" s="91" t="s">
        <v>45</v>
      </c>
      <c r="C7" s="92" t="s">
        <v>197</v>
      </c>
      <c r="D7" s="93" t="s">
        <v>198</v>
      </c>
      <c r="E7" s="94"/>
      <c r="F7" s="95" t="s">
        <v>199</v>
      </c>
      <c r="G7" s="96">
        <v>6200</v>
      </c>
      <c r="H7" s="97" t="str">
        <f>IF($H$3=0,"",G7-($H$3*G7/100))</f>
        <v/>
      </c>
      <c r="I7" s="98">
        <v>8801089176745</v>
      </c>
    </row>
    <row r="8" spans="1:10" s="78" customFormat="1" ht="62">
      <c r="A8" s="11"/>
      <c r="B8" s="99" t="s">
        <v>45</v>
      </c>
      <c r="C8" s="100" t="s">
        <v>200</v>
      </c>
      <c r="D8" s="101" t="s">
        <v>201</v>
      </c>
      <c r="E8" s="102"/>
      <c r="F8" s="103" t="s">
        <v>202</v>
      </c>
      <c r="G8" s="48">
        <v>2200</v>
      </c>
      <c r="H8" s="97" t="str">
        <f>IF($H$3=0,"",G8-($H$3*G8/100))</f>
        <v/>
      </c>
      <c r="I8" s="104" t="s">
        <v>203</v>
      </c>
    </row>
    <row r="9" spans="1:10" s="11" customFormat="1" ht="62">
      <c r="B9" s="84" t="s">
        <v>45</v>
      </c>
      <c r="C9" s="85" t="s">
        <v>204</v>
      </c>
      <c r="D9" s="86" t="s">
        <v>201</v>
      </c>
      <c r="E9" s="105" t="s">
        <v>205</v>
      </c>
      <c r="F9" s="88" t="s">
        <v>202</v>
      </c>
      <c r="G9" s="106">
        <v>2200</v>
      </c>
      <c r="H9" s="89" t="str">
        <f t="shared" ref="H9:H64" si="0">IF($H$3=0,"",G9-($H$3*G9/100))</f>
        <v/>
      </c>
      <c r="I9" s="90">
        <v>8801089168887</v>
      </c>
    </row>
    <row r="10" spans="1:10" s="78" customFormat="1">
      <c r="A10" s="11"/>
      <c r="B10" s="99" t="s">
        <v>45</v>
      </c>
      <c r="C10" s="100" t="s">
        <v>206</v>
      </c>
      <c r="D10" s="101" t="s">
        <v>207</v>
      </c>
      <c r="E10" s="102"/>
      <c r="F10" s="103" t="s">
        <v>208</v>
      </c>
      <c r="G10" s="48">
        <v>2880</v>
      </c>
      <c r="H10" s="97" t="str">
        <f>IF($H$3=0,"",G10-($H$3*G10/100))</f>
        <v/>
      </c>
      <c r="I10" s="104" t="s">
        <v>209</v>
      </c>
    </row>
    <row r="11" spans="1:10" s="11" customFormat="1" ht="31">
      <c r="B11" s="107" t="s">
        <v>45</v>
      </c>
      <c r="C11" s="108" t="s">
        <v>210</v>
      </c>
      <c r="D11" s="109" t="s">
        <v>207</v>
      </c>
      <c r="E11" s="105" t="s">
        <v>205</v>
      </c>
      <c r="F11" s="110" t="s">
        <v>211</v>
      </c>
      <c r="G11" s="106">
        <v>2880</v>
      </c>
      <c r="H11" s="89" t="str">
        <f t="shared" si="0"/>
        <v/>
      </c>
      <c r="I11" s="90">
        <v>8801089168979</v>
      </c>
    </row>
    <row r="12" spans="1:10" s="78" customFormat="1">
      <c r="A12" s="11"/>
      <c r="B12" s="99" t="s">
        <v>45</v>
      </c>
      <c r="C12" s="100" t="s">
        <v>212</v>
      </c>
      <c r="D12" s="101" t="s">
        <v>213</v>
      </c>
      <c r="E12" s="102"/>
      <c r="F12" s="103" t="s">
        <v>214</v>
      </c>
      <c r="G12" s="48">
        <v>3800</v>
      </c>
      <c r="H12" s="97" t="str">
        <f>IF($H$3=0,"",G12-($H$3*G12/100))</f>
        <v/>
      </c>
      <c r="I12" s="104" t="s">
        <v>215</v>
      </c>
    </row>
    <row r="13" spans="1:10" s="11" customFormat="1" ht="31">
      <c r="B13" s="107" t="s">
        <v>45</v>
      </c>
      <c r="C13" s="108" t="s">
        <v>216</v>
      </c>
      <c r="D13" s="109" t="s">
        <v>213</v>
      </c>
      <c r="E13" s="105" t="s">
        <v>205</v>
      </c>
      <c r="F13" s="110" t="s">
        <v>217</v>
      </c>
      <c r="G13" s="106">
        <v>3800</v>
      </c>
      <c r="H13" s="89" t="str">
        <f t="shared" si="0"/>
        <v/>
      </c>
      <c r="I13" s="90">
        <v>8801089168924</v>
      </c>
    </row>
    <row r="14" spans="1:10" s="78" customFormat="1">
      <c r="B14" s="91" t="s">
        <v>45</v>
      </c>
      <c r="C14" s="111" t="s">
        <v>218</v>
      </c>
      <c r="D14" s="112" t="s">
        <v>219</v>
      </c>
      <c r="E14" s="113"/>
      <c r="F14" s="114" t="s">
        <v>220</v>
      </c>
      <c r="G14" s="97">
        <v>660</v>
      </c>
      <c r="H14" s="97" t="str">
        <f t="shared" si="0"/>
        <v/>
      </c>
      <c r="I14" s="98">
        <v>8801089192301</v>
      </c>
    </row>
    <row r="15" spans="1:10" s="11" customFormat="1" ht="93">
      <c r="B15" s="84" t="s">
        <v>45</v>
      </c>
      <c r="C15" s="115" t="s">
        <v>221</v>
      </c>
      <c r="D15" s="116" t="s">
        <v>222</v>
      </c>
      <c r="E15" s="117" t="s">
        <v>223</v>
      </c>
      <c r="F15" s="118" t="s">
        <v>224</v>
      </c>
      <c r="G15" s="89">
        <v>1700</v>
      </c>
      <c r="H15" s="89" t="str">
        <f>IF($H$3=0,"",G15-($H$3*G15/100))</f>
        <v/>
      </c>
      <c r="I15" s="119">
        <v>8801089176516</v>
      </c>
    </row>
    <row r="16" spans="1:10" s="78" customFormat="1" ht="77.5">
      <c r="B16" s="91" t="s">
        <v>45</v>
      </c>
      <c r="C16" s="92" t="s">
        <v>225</v>
      </c>
      <c r="D16" s="120" t="s">
        <v>226</v>
      </c>
      <c r="E16" s="121" t="s">
        <v>227</v>
      </c>
      <c r="F16" s="95" t="s">
        <v>228</v>
      </c>
      <c r="G16" s="96">
        <v>4700</v>
      </c>
      <c r="H16" s="97" t="str">
        <f t="shared" si="0"/>
        <v/>
      </c>
      <c r="I16" s="98">
        <v>849688017029</v>
      </c>
    </row>
    <row r="17" spans="1:10" s="78" customFormat="1" ht="93">
      <c r="A17" s="11"/>
      <c r="B17" s="122" t="s">
        <v>45</v>
      </c>
      <c r="C17" s="122" t="s">
        <v>229</v>
      </c>
      <c r="D17" s="123" t="s">
        <v>230</v>
      </c>
      <c r="E17" s="123"/>
      <c r="F17" s="124" t="s">
        <v>231</v>
      </c>
      <c r="G17" s="125">
        <v>2050</v>
      </c>
      <c r="H17" s="97" t="str">
        <f>IF($H$3=0,"",G17-($H$3*G17/100))</f>
        <v/>
      </c>
      <c r="I17" s="126">
        <v>8801089217400</v>
      </c>
    </row>
    <row r="18" spans="1:10" s="78" customFormat="1" ht="77.5">
      <c r="A18" s="11"/>
      <c r="B18" s="127" t="s">
        <v>45</v>
      </c>
      <c r="C18" s="122" t="s">
        <v>232</v>
      </c>
      <c r="D18" s="128" t="s">
        <v>233</v>
      </c>
      <c r="E18" s="129"/>
      <c r="F18" s="130" t="s">
        <v>234</v>
      </c>
      <c r="G18" s="131">
        <v>1700</v>
      </c>
      <c r="H18" s="97" t="str">
        <f>IF($H$3=0,"",G18-($H$3*G18/100))</f>
        <v/>
      </c>
      <c r="I18" s="132">
        <v>8801089217424</v>
      </c>
    </row>
    <row r="19" spans="1:10" s="11" customFormat="1" ht="62">
      <c r="B19" s="84" t="s">
        <v>45</v>
      </c>
      <c r="C19" s="108" t="s">
        <v>235</v>
      </c>
      <c r="D19" s="109" t="s">
        <v>236</v>
      </c>
      <c r="E19" s="133"/>
      <c r="F19" s="85" t="s">
        <v>237</v>
      </c>
      <c r="G19" s="134">
        <v>1100</v>
      </c>
      <c r="H19" s="89" t="str">
        <f t="shared" si="0"/>
        <v/>
      </c>
      <c r="I19" s="135">
        <v>8801089154200</v>
      </c>
    </row>
    <row r="20" spans="1:10" s="11" customFormat="1">
      <c r="B20" s="91" t="s">
        <v>45</v>
      </c>
      <c r="C20" s="111" t="s">
        <v>238</v>
      </c>
      <c r="D20" s="120" t="s">
        <v>239</v>
      </c>
      <c r="E20" s="136"/>
      <c r="F20" s="114" t="s">
        <v>240</v>
      </c>
      <c r="G20" s="97">
        <v>1700</v>
      </c>
      <c r="H20" s="97" t="str">
        <f>IF($H$3=0,"",G20-($H$3*G20/100))</f>
        <v/>
      </c>
      <c r="I20" s="98">
        <v>8801089191953</v>
      </c>
    </row>
    <row r="21" spans="1:10" s="78" customFormat="1">
      <c r="B21" s="91" t="s">
        <v>45</v>
      </c>
      <c r="C21" s="95" t="s">
        <v>241</v>
      </c>
      <c r="D21" s="93" t="s">
        <v>242</v>
      </c>
      <c r="E21" s="121"/>
      <c r="F21" s="137" t="s">
        <v>243</v>
      </c>
      <c r="G21" s="97">
        <v>2700</v>
      </c>
      <c r="H21" s="97" t="str">
        <f>IF($H$3=0,"",G21-($H$3*G21/100))</f>
        <v/>
      </c>
      <c r="I21" s="138">
        <v>8801089199027</v>
      </c>
    </row>
    <row r="22" spans="1:10" s="78" customFormat="1">
      <c r="B22" s="91" t="s">
        <v>45</v>
      </c>
      <c r="C22" s="111" t="s">
        <v>244</v>
      </c>
      <c r="D22" s="112" t="s">
        <v>245</v>
      </c>
      <c r="E22" s="113"/>
      <c r="F22" s="114" t="s">
        <v>246</v>
      </c>
      <c r="G22" s="97">
        <v>1800</v>
      </c>
      <c r="H22" s="97" t="str">
        <f>IF($H$3=0,"",G22-($H$3*G22/100))</f>
        <v/>
      </c>
      <c r="I22" s="98">
        <v>8801089195869</v>
      </c>
    </row>
    <row r="23" spans="1:10" s="11" customFormat="1" ht="77.5">
      <c r="B23" s="84" t="s">
        <v>45</v>
      </c>
      <c r="C23" s="115" t="s">
        <v>247</v>
      </c>
      <c r="D23" s="116" t="s">
        <v>248</v>
      </c>
      <c r="E23" s="133"/>
      <c r="F23" s="118" t="s">
        <v>249</v>
      </c>
      <c r="G23" s="89">
        <v>1950</v>
      </c>
      <c r="H23" s="89" t="str">
        <f t="shared" si="0"/>
        <v/>
      </c>
      <c r="I23" s="139">
        <v>8801089171955</v>
      </c>
    </row>
    <row r="24" spans="1:10" s="11" customFormat="1" ht="77.5">
      <c r="B24" s="84" t="s">
        <v>45</v>
      </c>
      <c r="C24" s="115" t="s">
        <v>250</v>
      </c>
      <c r="D24" s="116" t="s">
        <v>251</v>
      </c>
      <c r="E24" s="133"/>
      <c r="F24" s="118" t="s">
        <v>252</v>
      </c>
      <c r="G24" s="89">
        <v>1950</v>
      </c>
      <c r="H24" s="89" t="str">
        <f t="shared" si="0"/>
        <v/>
      </c>
      <c r="I24" s="139">
        <v>8801089171849</v>
      </c>
    </row>
    <row r="25" spans="1:10" s="11" customFormat="1" ht="77.5">
      <c r="B25" s="84" t="s">
        <v>45</v>
      </c>
      <c r="C25" s="115" t="s">
        <v>253</v>
      </c>
      <c r="D25" s="116" t="s">
        <v>254</v>
      </c>
      <c r="E25" s="133"/>
      <c r="F25" s="118" t="s">
        <v>255</v>
      </c>
      <c r="G25" s="89">
        <v>2150</v>
      </c>
      <c r="H25" s="89" t="str">
        <f t="shared" si="0"/>
        <v/>
      </c>
      <c r="I25" s="139">
        <v>8801089171634</v>
      </c>
    </row>
    <row r="26" spans="1:10" s="11" customFormat="1" ht="62">
      <c r="B26" s="84" t="s">
        <v>45</v>
      </c>
      <c r="C26" s="115" t="s">
        <v>256</v>
      </c>
      <c r="D26" s="116" t="s">
        <v>257</v>
      </c>
      <c r="E26" s="133"/>
      <c r="F26" s="118" t="s">
        <v>258</v>
      </c>
      <c r="G26" s="89">
        <v>2050</v>
      </c>
      <c r="H26" s="89" t="str">
        <f t="shared" si="0"/>
        <v/>
      </c>
      <c r="I26" s="139">
        <v>8801089189981</v>
      </c>
    </row>
    <row r="27" spans="1:10" s="11" customFormat="1" ht="62">
      <c r="B27" s="84" t="s">
        <v>45</v>
      </c>
      <c r="C27" s="115" t="s">
        <v>259</v>
      </c>
      <c r="D27" s="116" t="s">
        <v>260</v>
      </c>
      <c r="E27" s="133"/>
      <c r="F27" s="140" t="s">
        <v>261</v>
      </c>
      <c r="G27" s="89">
        <v>1500</v>
      </c>
      <c r="H27" s="89" t="str">
        <f t="shared" si="0"/>
        <v/>
      </c>
      <c r="I27" s="139">
        <v>8801089171597</v>
      </c>
    </row>
    <row r="28" spans="1:10" s="11" customFormat="1" ht="62">
      <c r="B28" s="91" t="s">
        <v>45</v>
      </c>
      <c r="C28" s="111" t="s">
        <v>262</v>
      </c>
      <c r="D28" s="112" t="s">
        <v>263</v>
      </c>
      <c r="E28" s="121"/>
      <c r="F28" s="114" t="s">
        <v>264</v>
      </c>
      <c r="G28" s="97">
        <v>4900</v>
      </c>
      <c r="H28" s="97" t="str">
        <f>IF($H$3=0,"",G28-($H$3*G28/100))</f>
        <v/>
      </c>
      <c r="I28" s="98">
        <v>8801089191847</v>
      </c>
    </row>
    <row r="29" spans="1:10" s="11" customFormat="1" ht="62">
      <c r="B29" s="141" t="s">
        <v>45</v>
      </c>
      <c r="C29" s="142" t="s">
        <v>265</v>
      </c>
      <c r="D29" s="143" t="s">
        <v>266</v>
      </c>
      <c r="E29" s="144"/>
      <c r="F29" s="145" t="s">
        <v>267</v>
      </c>
      <c r="G29" s="146">
        <v>4550</v>
      </c>
      <c r="H29" s="97" t="str">
        <f t="shared" si="0"/>
        <v/>
      </c>
      <c r="I29" s="147">
        <v>8801089199966</v>
      </c>
    </row>
    <row r="30" spans="1:10" s="11" customFormat="1">
      <c r="B30" s="141" t="s">
        <v>45</v>
      </c>
      <c r="C30" s="142" t="s">
        <v>268</v>
      </c>
      <c r="D30" s="143" t="s">
        <v>269</v>
      </c>
      <c r="E30" s="144"/>
      <c r="F30" s="145" t="s">
        <v>270</v>
      </c>
      <c r="G30" s="146">
        <v>4300</v>
      </c>
      <c r="H30" s="97" t="str">
        <f>IF($H$3=0,"",G30-($H$3*G30/100))</f>
        <v/>
      </c>
      <c r="I30" s="147">
        <v>8801089199836</v>
      </c>
    </row>
    <row r="31" spans="1:10" s="78" customFormat="1" ht="108.5">
      <c r="A31" s="11"/>
      <c r="B31" s="99" t="s">
        <v>45</v>
      </c>
      <c r="C31" s="100" t="s">
        <v>271</v>
      </c>
      <c r="D31" s="101" t="s">
        <v>257</v>
      </c>
      <c r="E31" s="102"/>
      <c r="F31" s="103" t="s">
        <v>272</v>
      </c>
      <c r="G31" s="48">
        <v>1800</v>
      </c>
      <c r="H31" s="97" t="str">
        <f>IF($H$3=0,"",G31-($H$3*G31/100))</f>
        <v/>
      </c>
      <c r="I31" s="148" t="s">
        <v>273</v>
      </c>
    </row>
    <row r="32" spans="1:10" s="11" customFormat="1" ht="108.5">
      <c r="B32" s="149" t="s">
        <v>45</v>
      </c>
      <c r="C32" s="103" t="s">
        <v>274</v>
      </c>
      <c r="D32" s="150" t="s">
        <v>275</v>
      </c>
      <c r="E32" s="102"/>
      <c r="F32" s="103" t="s">
        <v>276</v>
      </c>
      <c r="G32" s="48">
        <v>1950</v>
      </c>
      <c r="H32" s="97" t="str">
        <f>IF($H$3=0,"",G32-($H$3*G32/100))</f>
        <v/>
      </c>
      <c r="I32" s="151">
        <v>8801089207708</v>
      </c>
      <c r="J32" s="78"/>
    </row>
    <row r="33" spans="2:9" s="11" customFormat="1" ht="77.5">
      <c r="B33" s="84" t="s">
        <v>45</v>
      </c>
      <c r="C33" s="115" t="s">
        <v>277</v>
      </c>
      <c r="D33" s="116" t="s">
        <v>278</v>
      </c>
      <c r="E33" s="152"/>
      <c r="F33" s="118" t="s">
        <v>279</v>
      </c>
      <c r="G33" s="89">
        <v>1750</v>
      </c>
      <c r="H33" s="89" t="str">
        <f t="shared" si="0"/>
        <v/>
      </c>
      <c r="I33" s="152" t="s">
        <v>280</v>
      </c>
    </row>
    <row r="34" spans="2:9" s="11" customFormat="1" ht="93">
      <c r="B34" s="153" t="s">
        <v>45</v>
      </c>
      <c r="C34" s="154" t="s">
        <v>281</v>
      </c>
      <c r="D34" s="155" t="s">
        <v>251</v>
      </c>
      <c r="E34" s="153"/>
      <c r="F34" s="156" t="s">
        <v>282</v>
      </c>
      <c r="G34" s="21">
        <v>1600</v>
      </c>
      <c r="H34" s="157" t="str">
        <f t="shared" si="0"/>
        <v/>
      </c>
      <c r="I34" s="158">
        <v>8801089198204</v>
      </c>
    </row>
    <row r="35" spans="2:9" s="11" customFormat="1" ht="108.5">
      <c r="B35" s="153" t="s">
        <v>45</v>
      </c>
      <c r="C35" s="154" t="s">
        <v>283</v>
      </c>
      <c r="D35" s="155" t="s">
        <v>254</v>
      </c>
      <c r="E35" s="153"/>
      <c r="F35" s="156" t="s">
        <v>284</v>
      </c>
      <c r="G35" s="21">
        <v>1800</v>
      </c>
      <c r="H35" s="157" t="str">
        <f t="shared" si="0"/>
        <v/>
      </c>
      <c r="I35" s="159">
        <v>8801089198372</v>
      </c>
    </row>
    <row r="36" spans="2:9" s="11" customFormat="1" ht="77.5">
      <c r="B36" s="91" t="s">
        <v>45</v>
      </c>
      <c r="C36" s="160" t="s">
        <v>285</v>
      </c>
      <c r="D36" s="120" t="s">
        <v>286</v>
      </c>
      <c r="E36" s="161"/>
      <c r="F36" s="162" t="s">
        <v>287</v>
      </c>
      <c r="G36" s="97">
        <v>1750</v>
      </c>
      <c r="H36" s="157" t="str">
        <f t="shared" si="0"/>
        <v/>
      </c>
      <c r="I36" s="161" t="s">
        <v>288</v>
      </c>
    </row>
    <row r="37" spans="2:9" s="11" customFormat="1" ht="108.5">
      <c r="B37" s="153" t="s">
        <v>45</v>
      </c>
      <c r="C37" s="154" t="s">
        <v>289</v>
      </c>
      <c r="D37" s="155" t="s">
        <v>251</v>
      </c>
      <c r="E37" s="153"/>
      <c r="F37" s="156" t="s">
        <v>290</v>
      </c>
      <c r="G37" s="21">
        <v>1750</v>
      </c>
      <c r="H37" s="157" t="str">
        <f t="shared" si="0"/>
        <v/>
      </c>
      <c r="I37" s="163">
        <v>8801089200877</v>
      </c>
    </row>
    <row r="38" spans="2:9" s="11" customFormat="1" ht="108.5">
      <c r="B38" s="153" t="s">
        <v>45</v>
      </c>
      <c r="C38" s="154" t="s">
        <v>291</v>
      </c>
      <c r="D38" s="155" t="s">
        <v>292</v>
      </c>
      <c r="E38" s="153"/>
      <c r="F38" s="156" t="s">
        <v>293</v>
      </c>
      <c r="G38" s="21">
        <v>1950</v>
      </c>
      <c r="H38" s="157" t="str">
        <f t="shared" si="0"/>
        <v/>
      </c>
      <c r="I38" s="163">
        <v>8801089201201</v>
      </c>
    </row>
    <row r="39" spans="2:9" s="11" customFormat="1" ht="70.900000000000006" customHeight="1">
      <c r="B39" s="84" t="s">
        <v>45</v>
      </c>
      <c r="C39" s="115" t="s">
        <v>294</v>
      </c>
      <c r="D39" s="116" t="s">
        <v>295</v>
      </c>
      <c r="E39" s="152"/>
      <c r="F39" s="118" t="s">
        <v>296</v>
      </c>
      <c r="G39" s="89">
        <v>1500</v>
      </c>
      <c r="H39" s="164" t="str">
        <f t="shared" si="0"/>
        <v/>
      </c>
      <c r="I39" s="152" t="s">
        <v>297</v>
      </c>
    </row>
    <row r="40" spans="2:9" s="11" customFormat="1" ht="62">
      <c r="B40" s="84" t="s">
        <v>45</v>
      </c>
      <c r="C40" s="115" t="s">
        <v>298</v>
      </c>
      <c r="D40" s="116" t="s">
        <v>299</v>
      </c>
      <c r="E40" s="152"/>
      <c r="F40" s="118" t="s">
        <v>300</v>
      </c>
      <c r="G40" s="89">
        <v>1500</v>
      </c>
      <c r="H40" s="164" t="str">
        <f t="shared" si="0"/>
        <v/>
      </c>
      <c r="I40" s="152" t="s">
        <v>301</v>
      </c>
    </row>
    <row r="41" spans="2:9" s="11" customFormat="1" ht="93">
      <c r="B41" s="153" t="s">
        <v>45</v>
      </c>
      <c r="C41" s="154" t="s">
        <v>302</v>
      </c>
      <c r="D41" s="155" t="s">
        <v>303</v>
      </c>
      <c r="E41" s="153"/>
      <c r="F41" s="156" t="s">
        <v>304</v>
      </c>
      <c r="G41" s="21">
        <v>1150</v>
      </c>
      <c r="H41" s="157" t="str">
        <f t="shared" si="0"/>
        <v/>
      </c>
      <c r="I41" s="163">
        <v>8801089200662</v>
      </c>
    </row>
    <row r="42" spans="2:9" s="11" customFormat="1" ht="62">
      <c r="B42" s="84" t="s">
        <v>45</v>
      </c>
      <c r="C42" s="115" t="s">
        <v>305</v>
      </c>
      <c r="D42" s="116" t="s">
        <v>306</v>
      </c>
      <c r="E42" s="152"/>
      <c r="F42" s="118" t="s">
        <v>307</v>
      </c>
      <c r="G42" s="89">
        <v>1000</v>
      </c>
      <c r="H42" s="89" t="str">
        <f t="shared" si="0"/>
        <v/>
      </c>
      <c r="I42" s="152" t="s">
        <v>308</v>
      </c>
    </row>
    <row r="43" spans="2:9" s="78" customFormat="1" ht="77.5">
      <c r="B43" s="91" t="s">
        <v>45</v>
      </c>
      <c r="C43" s="95" t="s">
        <v>309</v>
      </c>
      <c r="D43" s="93" t="s">
        <v>310</v>
      </c>
      <c r="E43" s="121" t="s">
        <v>311</v>
      </c>
      <c r="F43" s="137" t="s">
        <v>312</v>
      </c>
      <c r="G43" s="97">
        <v>2150</v>
      </c>
      <c r="H43" s="97" t="str">
        <f>IF($H$3=0,"",G43-($H$3*G43/100))</f>
        <v/>
      </c>
      <c r="I43" s="138">
        <v>8801089199805</v>
      </c>
    </row>
    <row r="44" spans="2:9" s="11" customFormat="1" ht="77.5">
      <c r="B44" s="91" t="s">
        <v>45</v>
      </c>
      <c r="C44" s="92" t="s">
        <v>313</v>
      </c>
      <c r="D44" s="112" t="s">
        <v>314</v>
      </c>
      <c r="E44" s="113"/>
      <c r="F44" s="110" t="s">
        <v>315</v>
      </c>
      <c r="G44" s="97">
        <v>1200</v>
      </c>
      <c r="H44" s="97" t="str">
        <f t="shared" si="0"/>
        <v/>
      </c>
      <c r="I44" s="98">
        <v>8801089193384</v>
      </c>
    </row>
    <row r="45" spans="2:9" s="11" customFormat="1" ht="77.5">
      <c r="B45" s="91" t="s">
        <v>45</v>
      </c>
      <c r="C45" s="92" t="s">
        <v>316</v>
      </c>
      <c r="D45" s="112" t="s">
        <v>314</v>
      </c>
      <c r="E45" s="113" t="s">
        <v>317</v>
      </c>
      <c r="F45" s="110" t="s">
        <v>318</v>
      </c>
      <c r="G45" s="97">
        <v>1260</v>
      </c>
      <c r="H45" s="97" t="str">
        <f t="shared" si="0"/>
        <v/>
      </c>
      <c r="I45" s="98">
        <v>8801089193452</v>
      </c>
    </row>
    <row r="46" spans="2:9" s="11" customFormat="1">
      <c r="B46" s="84" t="s">
        <v>45</v>
      </c>
      <c r="C46" s="115" t="s">
        <v>319</v>
      </c>
      <c r="D46" s="116" t="s">
        <v>320</v>
      </c>
      <c r="E46" s="152"/>
      <c r="F46" s="118" t="s">
        <v>321</v>
      </c>
      <c r="G46" s="89">
        <v>950</v>
      </c>
      <c r="H46" s="89" t="str">
        <f t="shared" si="0"/>
        <v/>
      </c>
      <c r="I46" s="139">
        <v>8801089153838</v>
      </c>
    </row>
    <row r="47" spans="2:9" s="11" customFormat="1" ht="25">
      <c r="B47" s="79" t="s">
        <v>322</v>
      </c>
      <c r="C47" s="80"/>
      <c r="D47" s="81"/>
      <c r="E47" s="82"/>
      <c r="F47" s="82"/>
      <c r="G47" s="82"/>
      <c r="H47" s="82"/>
      <c r="I47" s="83"/>
    </row>
    <row r="48" spans="2:9" s="11" customFormat="1" ht="81.75" customHeight="1">
      <c r="B48" s="91" t="s">
        <v>45</v>
      </c>
      <c r="C48" s="111" t="s">
        <v>323</v>
      </c>
      <c r="D48" s="112" t="s">
        <v>324</v>
      </c>
      <c r="E48" s="121"/>
      <c r="F48" s="114" t="s">
        <v>325</v>
      </c>
      <c r="G48" s="97">
        <v>4550</v>
      </c>
      <c r="H48" s="97" t="str">
        <f t="shared" si="0"/>
        <v/>
      </c>
      <c r="I48" s="98">
        <v>8801089191984</v>
      </c>
    </row>
    <row r="49" spans="1:10" s="78" customFormat="1" ht="81.75" customHeight="1">
      <c r="B49" s="141" t="s">
        <v>45</v>
      </c>
      <c r="C49" s="142" t="s">
        <v>326</v>
      </c>
      <c r="D49" s="143" t="s">
        <v>327</v>
      </c>
      <c r="E49" s="144"/>
      <c r="F49" s="145" t="s">
        <v>328</v>
      </c>
      <c r="G49" s="146">
        <v>4250</v>
      </c>
      <c r="H49" s="97" t="str">
        <f>IF($H$3=0,"",G49-($H$3*G49/100))</f>
        <v/>
      </c>
      <c r="I49" s="147">
        <v>8801089200129</v>
      </c>
    </row>
    <row r="50" spans="1:10" s="78" customFormat="1" ht="81.75" customHeight="1">
      <c r="B50" s="141" t="s">
        <v>45</v>
      </c>
      <c r="C50" s="142" t="s">
        <v>329</v>
      </c>
      <c r="D50" s="143" t="s">
        <v>330</v>
      </c>
      <c r="E50" s="144"/>
      <c r="F50" s="145" t="s">
        <v>331</v>
      </c>
      <c r="G50" s="146">
        <v>4000</v>
      </c>
      <c r="H50" s="97" t="str">
        <f t="shared" si="0"/>
        <v/>
      </c>
      <c r="I50" s="147">
        <v>8801089199980</v>
      </c>
    </row>
    <row r="51" spans="1:10" s="78" customFormat="1" ht="108.5">
      <c r="A51" s="11"/>
      <c r="B51" s="99" t="s">
        <v>45</v>
      </c>
      <c r="C51" s="100" t="s">
        <v>332</v>
      </c>
      <c r="D51" s="101" t="s">
        <v>333</v>
      </c>
      <c r="E51" s="102"/>
      <c r="F51" s="103" t="s">
        <v>334</v>
      </c>
      <c r="G51" s="48">
        <v>1550</v>
      </c>
      <c r="H51" s="97" t="str">
        <f t="shared" si="0"/>
        <v/>
      </c>
      <c r="I51" s="148" t="s">
        <v>335</v>
      </c>
    </row>
    <row r="52" spans="1:10" s="11" customFormat="1" ht="108.5">
      <c r="B52" s="149" t="s">
        <v>45</v>
      </c>
      <c r="C52" s="103" t="s">
        <v>336</v>
      </c>
      <c r="D52" s="150" t="s">
        <v>337</v>
      </c>
      <c r="E52" s="102"/>
      <c r="F52" s="103" t="s">
        <v>338</v>
      </c>
      <c r="G52" s="48">
        <v>1750</v>
      </c>
      <c r="H52" s="97" t="str">
        <f t="shared" si="0"/>
        <v/>
      </c>
      <c r="I52" s="151">
        <v>8801089207654</v>
      </c>
      <c r="J52" s="78"/>
    </row>
    <row r="53" spans="1:10" s="11" customFormat="1" ht="81.75" customHeight="1">
      <c r="B53" s="84" t="s">
        <v>45</v>
      </c>
      <c r="C53" s="115" t="s">
        <v>339</v>
      </c>
      <c r="D53" s="116" t="s">
        <v>340</v>
      </c>
      <c r="E53" s="152"/>
      <c r="F53" s="118" t="s">
        <v>341</v>
      </c>
      <c r="G53" s="89">
        <v>1550</v>
      </c>
      <c r="H53" s="89" t="str">
        <f t="shared" si="0"/>
        <v/>
      </c>
      <c r="I53" s="152" t="s">
        <v>342</v>
      </c>
    </row>
    <row r="54" spans="1:10" s="11" customFormat="1" ht="108.5">
      <c r="B54" s="153" t="s">
        <v>45</v>
      </c>
      <c r="C54" s="154" t="s">
        <v>343</v>
      </c>
      <c r="D54" s="155" t="s">
        <v>344</v>
      </c>
      <c r="E54" s="153"/>
      <c r="F54" s="156" t="s">
        <v>345</v>
      </c>
      <c r="G54" s="21">
        <v>1550</v>
      </c>
      <c r="H54" s="157" t="str">
        <f t="shared" si="0"/>
        <v/>
      </c>
      <c r="I54" s="158">
        <v>8801089198327</v>
      </c>
    </row>
    <row r="55" spans="1:10" s="11" customFormat="1" ht="108.5">
      <c r="B55" s="141" t="s">
        <v>45</v>
      </c>
      <c r="C55" s="103" t="s">
        <v>346</v>
      </c>
      <c r="D55" s="165" t="s">
        <v>347</v>
      </c>
      <c r="E55" s="105" t="s">
        <v>348</v>
      </c>
      <c r="F55" s="103" t="s">
        <v>349</v>
      </c>
      <c r="G55" s="97">
        <v>2000</v>
      </c>
      <c r="H55" s="157" t="str">
        <f t="shared" si="0"/>
        <v/>
      </c>
      <c r="I55" s="104">
        <v>8801089207616</v>
      </c>
      <c r="J55" s="78"/>
    </row>
    <row r="56" spans="1:10" s="11" customFormat="1" ht="108.5">
      <c r="B56" s="153" t="s">
        <v>45</v>
      </c>
      <c r="C56" s="154" t="s">
        <v>350</v>
      </c>
      <c r="D56" s="155" t="s">
        <v>344</v>
      </c>
      <c r="E56" s="153"/>
      <c r="F56" s="156" t="s">
        <v>351</v>
      </c>
      <c r="G56" s="21">
        <v>1750</v>
      </c>
      <c r="H56" s="157" t="str">
        <f t="shared" si="0"/>
        <v/>
      </c>
      <c r="I56" s="159">
        <v>8801089202918</v>
      </c>
    </row>
    <row r="57" spans="1:10" s="11" customFormat="1" ht="76.5" customHeight="1">
      <c r="B57" s="91" t="s">
        <v>45</v>
      </c>
      <c r="C57" s="160" t="s">
        <v>352</v>
      </c>
      <c r="D57" s="120" t="s">
        <v>353</v>
      </c>
      <c r="E57" s="161"/>
      <c r="F57" s="162" t="s">
        <v>354</v>
      </c>
      <c r="G57" s="97">
        <v>1550</v>
      </c>
      <c r="H57" s="157" t="str">
        <f t="shared" si="0"/>
        <v/>
      </c>
      <c r="I57" s="161" t="s">
        <v>355</v>
      </c>
    </row>
    <row r="58" spans="1:10" s="11" customFormat="1" ht="93">
      <c r="B58" s="153" t="s">
        <v>45</v>
      </c>
      <c r="C58" s="154" t="s">
        <v>356</v>
      </c>
      <c r="D58" s="155" t="s">
        <v>357</v>
      </c>
      <c r="E58" s="153"/>
      <c r="F58" s="156" t="s">
        <v>358</v>
      </c>
      <c r="G58" s="21">
        <v>1350</v>
      </c>
      <c r="H58" s="157" t="str">
        <f t="shared" si="0"/>
        <v/>
      </c>
      <c r="I58" s="158">
        <v>8801089198143</v>
      </c>
    </row>
    <row r="59" spans="1:10" s="11" customFormat="1" ht="108.5">
      <c r="B59" s="149" t="s">
        <v>45</v>
      </c>
      <c r="C59" s="103" t="s">
        <v>359</v>
      </c>
      <c r="D59" s="150" t="s">
        <v>360</v>
      </c>
      <c r="E59" s="102" t="s">
        <v>348</v>
      </c>
      <c r="F59" s="103" t="s">
        <v>361</v>
      </c>
      <c r="G59" s="166">
        <v>1800</v>
      </c>
      <c r="H59" s="157" t="str">
        <f t="shared" si="0"/>
        <v/>
      </c>
      <c r="I59" s="151">
        <v>8801089207821</v>
      </c>
      <c r="J59" s="78"/>
    </row>
    <row r="60" spans="1:10" s="11" customFormat="1" ht="108.5">
      <c r="B60" s="153" t="s">
        <v>45</v>
      </c>
      <c r="C60" s="154" t="s">
        <v>362</v>
      </c>
      <c r="D60" s="155" t="s">
        <v>357</v>
      </c>
      <c r="E60" s="153"/>
      <c r="F60" s="156" t="s">
        <v>363</v>
      </c>
      <c r="G60" s="21">
        <v>1550</v>
      </c>
      <c r="H60" s="157" t="str">
        <f t="shared" si="0"/>
        <v/>
      </c>
      <c r="I60" s="167">
        <v>8801089201041</v>
      </c>
    </row>
    <row r="61" spans="1:10" s="11" customFormat="1" ht="79.5" customHeight="1">
      <c r="B61" s="84" t="s">
        <v>45</v>
      </c>
      <c r="C61" s="115" t="s">
        <v>364</v>
      </c>
      <c r="D61" s="116" t="s">
        <v>365</v>
      </c>
      <c r="E61" s="152"/>
      <c r="F61" s="118" t="s">
        <v>366</v>
      </c>
      <c r="G61" s="89">
        <v>1350</v>
      </c>
      <c r="H61" s="89" t="str">
        <f t="shared" si="0"/>
        <v/>
      </c>
      <c r="I61" s="152" t="s">
        <v>367</v>
      </c>
    </row>
    <row r="62" spans="1:10" s="11" customFormat="1" ht="73.5" customHeight="1">
      <c r="B62" s="84" t="s">
        <v>45</v>
      </c>
      <c r="C62" s="115" t="s">
        <v>368</v>
      </c>
      <c r="D62" s="116" t="s">
        <v>369</v>
      </c>
      <c r="E62" s="152"/>
      <c r="F62" s="118" t="s">
        <v>370</v>
      </c>
      <c r="G62" s="89">
        <v>1350</v>
      </c>
      <c r="H62" s="89" t="str">
        <f t="shared" si="0"/>
        <v/>
      </c>
      <c r="I62" s="152" t="s">
        <v>371</v>
      </c>
    </row>
    <row r="63" spans="1:10" s="11" customFormat="1" ht="93">
      <c r="B63" s="153" t="s">
        <v>45</v>
      </c>
      <c r="C63" s="154" t="s">
        <v>372</v>
      </c>
      <c r="D63" s="155" t="s">
        <v>373</v>
      </c>
      <c r="E63" s="153"/>
      <c r="F63" s="156" t="s">
        <v>374</v>
      </c>
      <c r="G63" s="21">
        <v>1050</v>
      </c>
      <c r="H63" s="157" t="str">
        <f t="shared" si="0"/>
        <v/>
      </c>
      <c r="I63" s="163">
        <v>8801089200686</v>
      </c>
    </row>
    <row r="64" spans="1:10" s="11" customFormat="1" ht="79.5" customHeight="1">
      <c r="B64" s="84" t="s">
        <v>45</v>
      </c>
      <c r="C64" s="115" t="s">
        <v>375</v>
      </c>
      <c r="D64" s="116" t="s">
        <v>376</v>
      </c>
      <c r="E64" s="152"/>
      <c r="F64" s="118" t="s">
        <v>377</v>
      </c>
      <c r="G64" s="89">
        <v>950</v>
      </c>
      <c r="H64" s="89" t="str">
        <f t="shared" si="0"/>
        <v/>
      </c>
      <c r="I64" s="152" t="s">
        <v>378</v>
      </c>
    </row>
    <row r="65" spans="2:9" s="11" customFormat="1" ht="25">
      <c r="B65" s="79" t="s">
        <v>379</v>
      </c>
      <c r="C65" s="80"/>
      <c r="D65" s="81"/>
      <c r="E65" s="82"/>
      <c r="F65" s="82"/>
      <c r="G65" s="82"/>
      <c r="H65" s="82"/>
      <c r="I65" s="83"/>
    </row>
    <row r="66" spans="2:9" s="11" customFormat="1" ht="62">
      <c r="B66" s="84" t="s">
        <v>45</v>
      </c>
      <c r="C66" s="115" t="s">
        <v>380</v>
      </c>
      <c r="D66" s="116" t="s">
        <v>381</v>
      </c>
      <c r="E66" s="117" t="s">
        <v>382</v>
      </c>
      <c r="F66" s="118" t="s">
        <v>383</v>
      </c>
      <c r="G66" s="89">
        <v>1600</v>
      </c>
      <c r="H66" s="164" t="str">
        <f>IF($H$3=0,"",G66-($H$3*G66/100))</f>
        <v/>
      </c>
      <c r="I66" s="119">
        <v>8801089187741</v>
      </c>
    </row>
    <row r="67" spans="2:9" s="11" customFormat="1" ht="62">
      <c r="B67" s="84" t="s">
        <v>45</v>
      </c>
      <c r="C67" s="115" t="s">
        <v>384</v>
      </c>
      <c r="D67" s="116" t="s">
        <v>385</v>
      </c>
      <c r="E67" s="117" t="s">
        <v>382</v>
      </c>
      <c r="F67" s="118" t="s">
        <v>386</v>
      </c>
      <c r="G67" s="89">
        <v>1850</v>
      </c>
      <c r="H67" s="164" t="str">
        <f>IF($H$3=0,"",G67-($H$3*G67/100))</f>
        <v/>
      </c>
      <c r="I67" s="119">
        <v>8801089187666</v>
      </c>
    </row>
    <row r="68" spans="2:9" s="11" customFormat="1" ht="77.5">
      <c r="B68" s="84" t="s">
        <v>45</v>
      </c>
      <c r="C68" s="108" t="s">
        <v>387</v>
      </c>
      <c r="D68" s="109" t="s">
        <v>388</v>
      </c>
      <c r="E68" s="87"/>
      <c r="F68" s="118" t="s">
        <v>389</v>
      </c>
      <c r="G68" s="168">
        <v>1800</v>
      </c>
      <c r="H68" s="164" t="str">
        <f>IF($H$3=0,"",G68-($H$3*G68/100))</f>
        <v/>
      </c>
      <c r="I68" s="169" t="s">
        <v>390</v>
      </c>
    </row>
    <row r="69" spans="2:9" s="11" customFormat="1" ht="77.5">
      <c r="B69" s="84" t="s">
        <v>45</v>
      </c>
      <c r="C69" s="108" t="s">
        <v>391</v>
      </c>
      <c r="D69" s="170" t="s">
        <v>392</v>
      </c>
      <c r="E69" s="87"/>
      <c r="F69" s="118" t="s">
        <v>393</v>
      </c>
      <c r="G69" s="168">
        <v>1550</v>
      </c>
      <c r="H69" s="164" t="str">
        <f t="shared" ref="H69:H106" si="1">IF($H$3=0,"",G69-($H$3*G69/100))</f>
        <v/>
      </c>
      <c r="I69" s="169">
        <v>8801089153418</v>
      </c>
    </row>
    <row r="70" spans="2:9" s="11" customFormat="1" ht="77.5">
      <c r="B70" s="84" t="s">
        <v>45</v>
      </c>
      <c r="C70" s="108" t="s">
        <v>394</v>
      </c>
      <c r="D70" s="170" t="s">
        <v>395</v>
      </c>
      <c r="E70" s="87"/>
      <c r="F70" s="118" t="s">
        <v>396</v>
      </c>
      <c r="G70" s="168">
        <v>1550</v>
      </c>
      <c r="H70" s="164" t="str">
        <f t="shared" si="1"/>
        <v/>
      </c>
      <c r="I70" s="169">
        <v>8801089153463</v>
      </c>
    </row>
    <row r="71" spans="2:9" s="11" customFormat="1" ht="77.5">
      <c r="B71" s="108" t="s">
        <v>45</v>
      </c>
      <c r="C71" s="108" t="s">
        <v>397</v>
      </c>
      <c r="D71" s="170" t="s">
        <v>398</v>
      </c>
      <c r="E71" s="170"/>
      <c r="F71" s="118" t="s">
        <v>399</v>
      </c>
      <c r="G71" s="168">
        <v>1850</v>
      </c>
      <c r="H71" s="164" t="str">
        <f t="shared" si="1"/>
        <v/>
      </c>
      <c r="I71" s="169">
        <v>8801089152732</v>
      </c>
    </row>
    <row r="72" spans="2:9" s="11" customFormat="1" ht="77.5">
      <c r="B72" s="108" t="s">
        <v>45</v>
      </c>
      <c r="C72" s="108" t="s">
        <v>400</v>
      </c>
      <c r="D72" s="170" t="s">
        <v>401</v>
      </c>
      <c r="E72" s="170"/>
      <c r="F72" s="118" t="s">
        <v>402</v>
      </c>
      <c r="G72" s="168">
        <v>1600</v>
      </c>
      <c r="H72" s="164" t="str">
        <f t="shared" si="1"/>
        <v/>
      </c>
      <c r="I72" s="169">
        <v>8801089152787</v>
      </c>
    </row>
    <row r="73" spans="2:9" s="11" customFormat="1" ht="62">
      <c r="B73" s="108" t="s">
        <v>45</v>
      </c>
      <c r="C73" s="108" t="s">
        <v>403</v>
      </c>
      <c r="D73" s="170" t="s">
        <v>404</v>
      </c>
      <c r="E73" s="170"/>
      <c r="F73" s="118" t="s">
        <v>405</v>
      </c>
      <c r="G73" s="168">
        <v>1600</v>
      </c>
      <c r="H73" s="164" t="str">
        <f t="shared" si="1"/>
        <v/>
      </c>
      <c r="I73" s="169">
        <v>8801089152848</v>
      </c>
    </row>
    <row r="74" spans="2:9" s="11" customFormat="1">
      <c r="B74" s="91" t="s">
        <v>45</v>
      </c>
      <c r="C74" s="92" t="s">
        <v>406</v>
      </c>
      <c r="D74" s="171" t="s">
        <v>407</v>
      </c>
      <c r="E74" s="112"/>
      <c r="F74" s="162" t="s">
        <v>408</v>
      </c>
      <c r="G74" s="97">
        <v>950</v>
      </c>
      <c r="H74" s="164" t="str">
        <f t="shared" si="1"/>
        <v/>
      </c>
      <c r="I74" s="172" t="s">
        <v>409</v>
      </c>
    </row>
    <row r="75" spans="2:9" s="11" customFormat="1" ht="62">
      <c r="B75" s="91" t="s">
        <v>45</v>
      </c>
      <c r="C75" s="173" t="s">
        <v>410</v>
      </c>
      <c r="D75" s="171" t="s">
        <v>411</v>
      </c>
      <c r="E75" s="112"/>
      <c r="F75" s="162" t="s">
        <v>412</v>
      </c>
      <c r="G75" s="97">
        <v>950</v>
      </c>
      <c r="H75" s="164" t="str">
        <f t="shared" si="1"/>
        <v/>
      </c>
      <c r="I75" s="172">
        <v>8801089133441</v>
      </c>
    </row>
    <row r="76" spans="2:9" s="11" customFormat="1" ht="62">
      <c r="B76" s="91" t="s">
        <v>45</v>
      </c>
      <c r="C76" s="92" t="s">
        <v>413</v>
      </c>
      <c r="D76" s="171" t="s">
        <v>414</v>
      </c>
      <c r="E76" s="112"/>
      <c r="F76" s="162" t="s">
        <v>415</v>
      </c>
      <c r="G76" s="97">
        <v>1050</v>
      </c>
      <c r="H76" s="164" t="str">
        <f t="shared" si="1"/>
        <v/>
      </c>
      <c r="I76" s="172" t="s">
        <v>416</v>
      </c>
    </row>
    <row r="77" spans="2:9" s="11" customFormat="1" ht="74.900000000000006" customHeight="1">
      <c r="B77" s="91" t="s">
        <v>45</v>
      </c>
      <c r="C77" s="92" t="s">
        <v>417</v>
      </c>
      <c r="D77" s="171" t="s">
        <v>418</v>
      </c>
      <c r="E77" s="112"/>
      <c r="F77" s="162" t="s">
        <v>419</v>
      </c>
      <c r="G77" s="97">
        <v>1150</v>
      </c>
      <c r="H77" s="164" t="str">
        <f t="shared" si="1"/>
        <v/>
      </c>
      <c r="I77" s="172" t="s">
        <v>420</v>
      </c>
    </row>
    <row r="78" spans="2:9" s="11" customFormat="1" ht="74.900000000000006" customHeight="1">
      <c r="B78" s="84" t="s">
        <v>45</v>
      </c>
      <c r="C78" s="115" t="s">
        <v>421</v>
      </c>
      <c r="D78" s="116" t="s">
        <v>422</v>
      </c>
      <c r="E78" s="117" t="s">
        <v>423</v>
      </c>
      <c r="F78" s="118" t="s">
        <v>424</v>
      </c>
      <c r="G78" s="89">
        <v>2200</v>
      </c>
      <c r="H78" s="164" t="str">
        <f t="shared" si="1"/>
        <v/>
      </c>
      <c r="I78" s="139">
        <v>8801089172747</v>
      </c>
    </row>
    <row r="79" spans="2:9" s="11" customFormat="1" ht="62.25" customHeight="1">
      <c r="B79" s="84" t="s">
        <v>45</v>
      </c>
      <c r="C79" s="174" t="s">
        <v>425</v>
      </c>
      <c r="D79" s="109" t="s">
        <v>388</v>
      </c>
      <c r="E79" s="109"/>
      <c r="F79" s="110" t="s">
        <v>426</v>
      </c>
      <c r="G79" s="89">
        <v>1550</v>
      </c>
      <c r="H79" s="164" t="str">
        <f t="shared" si="1"/>
        <v/>
      </c>
      <c r="I79" s="119" t="s">
        <v>427</v>
      </c>
    </row>
    <row r="80" spans="2:9" s="11" customFormat="1" ht="62">
      <c r="B80" s="84" t="s">
        <v>45</v>
      </c>
      <c r="C80" s="118" t="s">
        <v>428</v>
      </c>
      <c r="D80" s="116" t="s">
        <v>388</v>
      </c>
      <c r="E80" s="133"/>
      <c r="F80" s="118" t="s">
        <v>429</v>
      </c>
      <c r="G80" s="89">
        <v>900</v>
      </c>
      <c r="H80" s="164" t="str">
        <f t="shared" si="1"/>
        <v/>
      </c>
      <c r="I80" s="119" t="s">
        <v>430</v>
      </c>
    </row>
    <row r="81" spans="2:9" s="11" customFormat="1" ht="62">
      <c r="B81" s="84" t="s">
        <v>45</v>
      </c>
      <c r="C81" s="118" t="s">
        <v>431</v>
      </c>
      <c r="D81" s="116" t="s">
        <v>388</v>
      </c>
      <c r="E81" s="133"/>
      <c r="F81" s="118" t="s">
        <v>432</v>
      </c>
      <c r="G81" s="89">
        <v>900</v>
      </c>
      <c r="H81" s="164" t="str">
        <f t="shared" si="1"/>
        <v/>
      </c>
      <c r="I81" s="119" t="s">
        <v>433</v>
      </c>
    </row>
    <row r="82" spans="2:9" s="11" customFormat="1" ht="62">
      <c r="B82" s="84" t="s">
        <v>45</v>
      </c>
      <c r="C82" s="118" t="s">
        <v>434</v>
      </c>
      <c r="D82" s="116" t="s">
        <v>388</v>
      </c>
      <c r="E82" s="133"/>
      <c r="F82" s="118" t="s">
        <v>435</v>
      </c>
      <c r="G82" s="89">
        <v>900</v>
      </c>
      <c r="H82" s="164" t="str">
        <f t="shared" si="1"/>
        <v/>
      </c>
      <c r="I82" s="119" t="s">
        <v>436</v>
      </c>
    </row>
    <row r="83" spans="2:9" s="11" customFormat="1" ht="62">
      <c r="B83" s="84" t="s">
        <v>45</v>
      </c>
      <c r="C83" s="174" t="s">
        <v>437</v>
      </c>
      <c r="D83" s="175" t="s">
        <v>438</v>
      </c>
      <c r="E83" s="109"/>
      <c r="F83" s="110" t="s">
        <v>439</v>
      </c>
      <c r="G83" s="89">
        <v>1550</v>
      </c>
      <c r="H83" s="164" t="str">
        <f t="shared" si="1"/>
        <v/>
      </c>
      <c r="I83" s="119" t="s">
        <v>440</v>
      </c>
    </row>
    <row r="84" spans="2:9" s="11" customFormat="1" ht="62">
      <c r="B84" s="84" t="s">
        <v>45</v>
      </c>
      <c r="C84" s="118" t="s">
        <v>441</v>
      </c>
      <c r="D84" s="175" t="s">
        <v>438</v>
      </c>
      <c r="E84" s="133"/>
      <c r="F84" s="118" t="s">
        <v>442</v>
      </c>
      <c r="G84" s="89">
        <v>900</v>
      </c>
      <c r="H84" s="164" t="str">
        <f t="shared" si="1"/>
        <v/>
      </c>
      <c r="I84" s="119" t="s">
        <v>443</v>
      </c>
    </row>
    <row r="85" spans="2:9" s="11" customFormat="1" ht="62">
      <c r="B85" s="84" t="s">
        <v>45</v>
      </c>
      <c r="C85" s="118" t="s">
        <v>444</v>
      </c>
      <c r="D85" s="175" t="s">
        <v>438</v>
      </c>
      <c r="E85" s="133"/>
      <c r="F85" s="110" t="s">
        <v>445</v>
      </c>
      <c r="G85" s="89">
        <v>900</v>
      </c>
      <c r="H85" s="164" t="str">
        <f t="shared" si="1"/>
        <v/>
      </c>
      <c r="I85" s="119" t="s">
        <v>446</v>
      </c>
    </row>
    <row r="86" spans="2:9" s="11" customFormat="1" ht="62">
      <c r="B86" s="84" t="s">
        <v>45</v>
      </c>
      <c r="C86" s="118" t="s">
        <v>447</v>
      </c>
      <c r="D86" s="175" t="s">
        <v>438</v>
      </c>
      <c r="E86" s="133"/>
      <c r="F86" s="110" t="s">
        <v>448</v>
      </c>
      <c r="G86" s="89">
        <v>900</v>
      </c>
      <c r="H86" s="164" t="str">
        <f t="shared" si="1"/>
        <v/>
      </c>
      <c r="I86" s="119" t="s">
        <v>449</v>
      </c>
    </row>
    <row r="87" spans="2:9" s="11" customFormat="1" ht="62">
      <c r="B87" s="84" t="s">
        <v>45</v>
      </c>
      <c r="C87" s="174" t="s">
        <v>450</v>
      </c>
      <c r="D87" s="152" t="s">
        <v>451</v>
      </c>
      <c r="E87" s="109"/>
      <c r="F87" s="118" t="s">
        <v>452</v>
      </c>
      <c r="G87" s="89">
        <v>1350</v>
      </c>
      <c r="H87" s="164" t="str">
        <f t="shared" si="1"/>
        <v/>
      </c>
      <c r="I87" s="119" t="s">
        <v>453</v>
      </c>
    </row>
    <row r="88" spans="2:9" s="11" customFormat="1" ht="62">
      <c r="B88" s="84" t="s">
        <v>45</v>
      </c>
      <c r="C88" s="118" t="s">
        <v>454</v>
      </c>
      <c r="D88" s="152" t="s">
        <v>451</v>
      </c>
      <c r="E88" s="133"/>
      <c r="F88" s="118" t="s">
        <v>455</v>
      </c>
      <c r="G88" s="89">
        <v>775</v>
      </c>
      <c r="H88" s="164" t="str">
        <f t="shared" si="1"/>
        <v/>
      </c>
      <c r="I88" s="119" t="s">
        <v>456</v>
      </c>
    </row>
    <row r="89" spans="2:9" s="11" customFormat="1" ht="62">
      <c r="B89" s="84" t="s">
        <v>45</v>
      </c>
      <c r="C89" s="118" t="s">
        <v>457</v>
      </c>
      <c r="D89" s="152" t="s">
        <v>451</v>
      </c>
      <c r="E89" s="133"/>
      <c r="F89" s="118" t="s">
        <v>458</v>
      </c>
      <c r="G89" s="89">
        <v>775</v>
      </c>
      <c r="H89" s="164" t="str">
        <f t="shared" si="1"/>
        <v/>
      </c>
      <c r="I89" s="119" t="s">
        <v>459</v>
      </c>
    </row>
    <row r="90" spans="2:9" s="11" customFormat="1" ht="62">
      <c r="B90" s="84" t="s">
        <v>45</v>
      </c>
      <c r="C90" s="118" t="s">
        <v>460</v>
      </c>
      <c r="D90" s="152" t="s">
        <v>451</v>
      </c>
      <c r="E90" s="133"/>
      <c r="F90" s="118" t="s">
        <v>461</v>
      </c>
      <c r="G90" s="89">
        <v>775</v>
      </c>
      <c r="H90" s="164" t="str">
        <f t="shared" si="1"/>
        <v/>
      </c>
      <c r="I90" s="119" t="s">
        <v>462</v>
      </c>
    </row>
    <row r="91" spans="2:9" s="177" customFormat="1" ht="62">
      <c r="B91" s="162" t="s">
        <v>45</v>
      </c>
      <c r="C91" s="92" t="s">
        <v>463</v>
      </c>
      <c r="D91" s="120" t="s">
        <v>464</v>
      </c>
      <c r="E91" s="136"/>
      <c r="F91" s="162" t="s">
        <v>465</v>
      </c>
      <c r="G91" s="89">
        <v>600</v>
      </c>
      <c r="H91" s="164" t="str">
        <f t="shared" si="1"/>
        <v/>
      </c>
      <c r="I91" s="176">
        <v>8801089102935</v>
      </c>
    </row>
    <row r="92" spans="2:9" s="11" customFormat="1" ht="53.9" customHeight="1">
      <c r="B92" s="84" t="s">
        <v>45</v>
      </c>
      <c r="C92" s="174" t="s">
        <v>466</v>
      </c>
      <c r="D92" s="109" t="s">
        <v>467</v>
      </c>
      <c r="E92" s="109"/>
      <c r="F92" s="118" t="s">
        <v>468</v>
      </c>
      <c r="G92" s="89">
        <v>950</v>
      </c>
      <c r="H92" s="164" t="str">
        <f t="shared" si="1"/>
        <v/>
      </c>
      <c r="I92" s="119" t="s">
        <v>469</v>
      </c>
    </row>
    <row r="93" spans="2:9" s="11" customFormat="1" ht="53.9" customHeight="1">
      <c r="B93" s="84" t="s">
        <v>45</v>
      </c>
      <c r="C93" s="108" t="s">
        <v>470</v>
      </c>
      <c r="D93" s="175" t="s">
        <v>438</v>
      </c>
      <c r="E93" s="109"/>
      <c r="F93" s="178" t="s">
        <v>471</v>
      </c>
      <c r="G93" s="179">
        <v>470</v>
      </c>
      <c r="H93" s="164" t="str">
        <f t="shared" si="1"/>
        <v/>
      </c>
      <c r="I93" s="119">
        <v>8801089163332</v>
      </c>
    </row>
    <row r="94" spans="2:9" s="11" customFormat="1" ht="53.9" customHeight="1">
      <c r="B94" s="84" t="s">
        <v>45</v>
      </c>
      <c r="C94" s="108" t="s">
        <v>472</v>
      </c>
      <c r="D94" s="175" t="s">
        <v>438</v>
      </c>
      <c r="E94" s="109"/>
      <c r="F94" s="178" t="s">
        <v>473</v>
      </c>
      <c r="G94" s="179">
        <v>470</v>
      </c>
      <c r="H94" s="164" t="str">
        <f t="shared" si="1"/>
        <v/>
      </c>
      <c r="I94" s="119">
        <v>8801089164216</v>
      </c>
    </row>
    <row r="95" spans="2:9" s="11" customFormat="1" ht="53.9" customHeight="1">
      <c r="B95" s="84" t="s">
        <v>45</v>
      </c>
      <c r="C95" s="108" t="s">
        <v>474</v>
      </c>
      <c r="D95" s="175" t="s">
        <v>438</v>
      </c>
      <c r="E95" s="109"/>
      <c r="F95" s="178" t="s">
        <v>475</v>
      </c>
      <c r="G95" s="179">
        <v>470</v>
      </c>
      <c r="H95" s="164" t="str">
        <f t="shared" si="1"/>
        <v/>
      </c>
      <c r="I95" s="119">
        <v>8801089164735</v>
      </c>
    </row>
    <row r="96" spans="2:9" s="11" customFormat="1" ht="53.9" customHeight="1">
      <c r="B96" s="84" t="s">
        <v>45</v>
      </c>
      <c r="C96" s="108" t="s">
        <v>476</v>
      </c>
      <c r="D96" s="175" t="s">
        <v>438</v>
      </c>
      <c r="E96" s="109"/>
      <c r="F96" s="178" t="s">
        <v>477</v>
      </c>
      <c r="G96" s="179">
        <v>680</v>
      </c>
      <c r="H96" s="164" t="str">
        <f t="shared" si="1"/>
        <v/>
      </c>
      <c r="I96" s="119">
        <v>8801089164278</v>
      </c>
    </row>
    <row r="97" spans="2:10" s="11" customFormat="1" ht="53.9" customHeight="1">
      <c r="B97" s="84" t="s">
        <v>45</v>
      </c>
      <c r="C97" s="108" t="s">
        <v>478</v>
      </c>
      <c r="D97" s="116" t="s">
        <v>388</v>
      </c>
      <c r="E97" s="109"/>
      <c r="F97" s="178" t="s">
        <v>479</v>
      </c>
      <c r="G97" s="179">
        <v>470</v>
      </c>
      <c r="H97" s="164" t="str">
        <f t="shared" si="1"/>
        <v/>
      </c>
      <c r="I97" s="119">
        <v>8801089164360</v>
      </c>
    </row>
    <row r="98" spans="2:10" s="11" customFormat="1" ht="53.9" customHeight="1">
      <c r="B98" s="84" t="s">
        <v>45</v>
      </c>
      <c r="C98" s="108" t="s">
        <v>480</v>
      </c>
      <c r="D98" s="116" t="s">
        <v>388</v>
      </c>
      <c r="E98" s="109"/>
      <c r="F98" s="178" t="s">
        <v>481</v>
      </c>
      <c r="G98" s="179">
        <v>470</v>
      </c>
      <c r="H98" s="164" t="str">
        <f t="shared" si="1"/>
        <v/>
      </c>
      <c r="I98" s="119">
        <v>8801089164513</v>
      </c>
    </row>
    <row r="99" spans="2:10" s="11" customFormat="1" ht="53.9" customHeight="1">
      <c r="B99" s="84" t="s">
        <v>45</v>
      </c>
      <c r="C99" s="108" t="s">
        <v>482</v>
      </c>
      <c r="D99" s="116" t="s">
        <v>388</v>
      </c>
      <c r="E99" s="109"/>
      <c r="F99" s="178" t="s">
        <v>483</v>
      </c>
      <c r="G99" s="179">
        <v>680</v>
      </c>
      <c r="H99" s="164" t="str">
        <f t="shared" si="1"/>
        <v/>
      </c>
      <c r="I99" s="119">
        <v>8801089165046</v>
      </c>
    </row>
    <row r="100" spans="2:10" s="11" customFormat="1" ht="53.9" customHeight="1">
      <c r="B100" s="84" t="s">
        <v>45</v>
      </c>
      <c r="C100" s="108" t="s">
        <v>484</v>
      </c>
      <c r="D100" s="152" t="s">
        <v>485</v>
      </c>
      <c r="E100" s="109"/>
      <c r="F100" s="178" t="s">
        <v>486</v>
      </c>
      <c r="G100" s="179">
        <v>370</v>
      </c>
      <c r="H100" s="164" t="str">
        <f t="shared" si="1"/>
        <v/>
      </c>
      <c r="I100" s="119">
        <v>8801089162991</v>
      </c>
    </row>
    <row r="101" spans="2:10" s="11" customFormat="1" ht="53.9" customHeight="1">
      <c r="B101" s="84" t="s">
        <v>45</v>
      </c>
      <c r="C101" s="108" t="s">
        <v>487</v>
      </c>
      <c r="D101" s="152" t="s">
        <v>485</v>
      </c>
      <c r="E101" s="109"/>
      <c r="F101" s="178" t="s">
        <v>488</v>
      </c>
      <c r="G101" s="179">
        <v>370</v>
      </c>
      <c r="H101" s="164" t="str">
        <f t="shared" si="1"/>
        <v/>
      </c>
      <c r="I101" s="119">
        <v>8801089163004</v>
      </c>
    </row>
    <row r="102" spans="2:10" s="11" customFormat="1" ht="53.9" customHeight="1">
      <c r="B102" s="84" t="s">
        <v>45</v>
      </c>
      <c r="C102" s="108" t="s">
        <v>489</v>
      </c>
      <c r="D102" s="152" t="s">
        <v>485</v>
      </c>
      <c r="E102" s="109"/>
      <c r="F102" s="178" t="s">
        <v>490</v>
      </c>
      <c r="G102" s="179">
        <v>370</v>
      </c>
      <c r="H102" s="164" t="str">
        <f t="shared" si="1"/>
        <v/>
      </c>
      <c r="I102" s="119">
        <v>8801089163967</v>
      </c>
    </row>
    <row r="103" spans="2:10" s="11" customFormat="1" ht="53.9" customHeight="1">
      <c r="B103" s="84" t="s">
        <v>45</v>
      </c>
      <c r="C103" s="108" t="s">
        <v>491</v>
      </c>
      <c r="D103" s="152" t="s">
        <v>485</v>
      </c>
      <c r="E103" s="109"/>
      <c r="F103" s="178" t="s">
        <v>492</v>
      </c>
      <c r="G103" s="179">
        <v>615</v>
      </c>
      <c r="H103" s="164" t="str">
        <f t="shared" si="1"/>
        <v/>
      </c>
      <c r="I103" s="119">
        <v>8801089165817</v>
      </c>
    </row>
    <row r="104" spans="2:10" s="11" customFormat="1" ht="53.9" customHeight="1">
      <c r="B104" s="84" t="s">
        <v>45</v>
      </c>
      <c r="C104" s="108" t="s">
        <v>493</v>
      </c>
      <c r="D104" s="152" t="s">
        <v>494</v>
      </c>
      <c r="E104" s="109"/>
      <c r="F104" s="178" t="s">
        <v>495</v>
      </c>
      <c r="G104" s="179">
        <v>370</v>
      </c>
      <c r="H104" s="164" t="str">
        <f t="shared" si="1"/>
        <v/>
      </c>
      <c r="I104" s="119">
        <v>8801089162540</v>
      </c>
    </row>
    <row r="105" spans="2:10" s="11" customFormat="1" ht="53.9" customHeight="1">
      <c r="B105" s="84" t="s">
        <v>45</v>
      </c>
      <c r="C105" s="108" t="s">
        <v>496</v>
      </c>
      <c r="D105" s="152" t="s">
        <v>494</v>
      </c>
      <c r="E105" s="109"/>
      <c r="F105" s="178" t="s">
        <v>497</v>
      </c>
      <c r="G105" s="179">
        <v>370</v>
      </c>
      <c r="H105" s="164" t="str">
        <f t="shared" si="1"/>
        <v/>
      </c>
      <c r="I105" s="119">
        <v>8801089162656</v>
      </c>
    </row>
    <row r="106" spans="2:10" s="11" customFormat="1" ht="53.9" customHeight="1">
      <c r="B106" s="84" t="s">
        <v>45</v>
      </c>
      <c r="C106" s="108" t="s">
        <v>498</v>
      </c>
      <c r="D106" s="116" t="s">
        <v>499</v>
      </c>
      <c r="E106" s="109"/>
      <c r="F106" s="178" t="s">
        <v>500</v>
      </c>
      <c r="G106" s="179">
        <v>470</v>
      </c>
      <c r="H106" s="164" t="str">
        <f t="shared" si="1"/>
        <v/>
      </c>
      <c r="I106" s="119">
        <v>8801089163868</v>
      </c>
    </row>
    <row r="107" spans="2:10" s="11" customFormat="1" ht="53.9" customHeight="1">
      <c r="B107" s="84" t="s">
        <v>45</v>
      </c>
      <c r="C107" s="108" t="s">
        <v>501</v>
      </c>
      <c r="D107" s="116" t="s">
        <v>502</v>
      </c>
      <c r="E107" s="109"/>
      <c r="F107" s="178" t="s">
        <v>503</v>
      </c>
      <c r="G107" s="179">
        <v>675</v>
      </c>
      <c r="H107" s="164" t="str">
        <f>IF($H$3=0,"",G107-($H$3*G107/100))</f>
        <v/>
      </c>
      <c r="I107" s="119">
        <v>8801089153753</v>
      </c>
    </row>
    <row r="108" spans="2:10" s="11" customFormat="1">
      <c r="B108" s="180" t="s">
        <v>504</v>
      </c>
      <c r="C108" s="100" t="s">
        <v>505</v>
      </c>
      <c r="D108" s="181" t="s">
        <v>506</v>
      </c>
      <c r="E108" s="102"/>
      <c r="F108" s="103" t="s">
        <v>507</v>
      </c>
      <c r="G108" s="48">
        <v>850</v>
      </c>
      <c r="H108" s="157" t="str">
        <f>IF($H$3=0,"",G108-($H$3*G108/100))</f>
        <v/>
      </c>
      <c r="I108" s="151">
        <v>8801089210524</v>
      </c>
      <c r="J108" s="78"/>
    </row>
    <row r="109" spans="2:10" s="182" customFormat="1" ht="25">
      <c r="B109" s="79" t="s">
        <v>508</v>
      </c>
      <c r="C109" s="80"/>
      <c r="D109" s="81"/>
      <c r="E109" s="82"/>
      <c r="F109" s="82"/>
      <c r="G109" s="82"/>
      <c r="H109" s="82"/>
      <c r="I109" s="83"/>
    </row>
    <row r="110" spans="2:10" s="185" customFormat="1" ht="93">
      <c r="B110" s="183" t="s">
        <v>45</v>
      </c>
      <c r="C110" s="122" t="s">
        <v>509</v>
      </c>
      <c r="D110" s="123" t="s">
        <v>510</v>
      </c>
      <c r="E110" s="123"/>
      <c r="F110" s="184" t="s">
        <v>511</v>
      </c>
      <c r="G110" s="125">
        <v>1750</v>
      </c>
      <c r="H110" s="157" t="str">
        <f>IF($H$3=0,"",G110-($H$3*G110/100))</f>
        <v/>
      </c>
      <c r="I110" s="126">
        <v>8801089217448</v>
      </c>
    </row>
    <row r="111" spans="2:10" s="185" customFormat="1" ht="93">
      <c r="B111" s="186" t="s">
        <v>45</v>
      </c>
      <c r="C111" s="187" t="s">
        <v>512</v>
      </c>
      <c r="D111" s="188" t="s">
        <v>513</v>
      </c>
      <c r="E111" s="189"/>
      <c r="F111" s="190" t="s">
        <v>514</v>
      </c>
      <c r="G111" s="125">
        <v>1400</v>
      </c>
      <c r="H111" s="157" t="str">
        <f>IF($H$3=0,"",G111-($H$3*G111/100))</f>
        <v/>
      </c>
      <c r="I111" s="191">
        <v>8801089217462</v>
      </c>
    </row>
    <row r="112" spans="2:10" s="185" customFormat="1" ht="62">
      <c r="B112" s="84" t="s">
        <v>45</v>
      </c>
      <c r="C112" s="115" t="s">
        <v>515</v>
      </c>
      <c r="D112" s="116" t="s">
        <v>516</v>
      </c>
      <c r="E112" s="117" t="s">
        <v>223</v>
      </c>
      <c r="F112" s="118" t="s">
        <v>517</v>
      </c>
      <c r="G112" s="89">
        <v>1100</v>
      </c>
      <c r="H112" s="157" t="str">
        <f t="shared" ref="H112:H133" si="2">IF($H$3=0,"",G112-($H$3*G112/100))</f>
        <v/>
      </c>
      <c r="I112" s="119">
        <v>8801089176691</v>
      </c>
    </row>
    <row r="113" spans="2:9" s="185" customFormat="1">
      <c r="B113" s="183" t="s">
        <v>45</v>
      </c>
      <c r="C113" s="192" t="s">
        <v>518</v>
      </c>
      <c r="D113" s="193" t="s">
        <v>519</v>
      </c>
      <c r="E113" s="194" t="s">
        <v>28</v>
      </c>
      <c r="F113" s="195" t="s">
        <v>520</v>
      </c>
      <c r="G113" s="125">
        <v>220</v>
      </c>
      <c r="H113" s="157" t="str">
        <f t="shared" si="2"/>
        <v/>
      </c>
      <c r="I113" s="196">
        <v>8801089212412</v>
      </c>
    </row>
    <row r="114" spans="2:9" s="185" customFormat="1">
      <c r="B114" s="183" t="s">
        <v>45</v>
      </c>
      <c r="C114" s="192" t="s">
        <v>521</v>
      </c>
      <c r="D114" s="193" t="s">
        <v>519</v>
      </c>
      <c r="E114" s="194" t="s">
        <v>28</v>
      </c>
      <c r="F114" s="195" t="s">
        <v>522</v>
      </c>
      <c r="G114" s="125">
        <v>220</v>
      </c>
      <c r="H114" s="157" t="str">
        <f t="shared" si="2"/>
        <v/>
      </c>
      <c r="I114" s="196">
        <v>8801089212405</v>
      </c>
    </row>
    <row r="115" spans="2:9" s="185" customFormat="1">
      <c r="B115" s="183" t="s">
        <v>45</v>
      </c>
      <c r="C115" s="192" t="s">
        <v>523</v>
      </c>
      <c r="D115" s="193" t="s">
        <v>519</v>
      </c>
      <c r="E115" s="194" t="s">
        <v>28</v>
      </c>
      <c r="F115" s="195" t="s">
        <v>524</v>
      </c>
      <c r="G115" s="125">
        <v>300</v>
      </c>
      <c r="H115" s="157" t="str">
        <f t="shared" si="2"/>
        <v/>
      </c>
      <c r="I115" s="196">
        <v>8801089212443</v>
      </c>
    </row>
    <row r="116" spans="2:9" s="185" customFormat="1">
      <c r="B116" s="183" t="s">
        <v>45</v>
      </c>
      <c r="C116" s="192" t="s">
        <v>525</v>
      </c>
      <c r="D116" s="193" t="s">
        <v>526</v>
      </c>
      <c r="E116" s="194" t="s">
        <v>28</v>
      </c>
      <c r="F116" s="195" t="s">
        <v>527</v>
      </c>
      <c r="G116" s="125">
        <v>220</v>
      </c>
      <c r="H116" s="157" t="str">
        <f t="shared" si="2"/>
        <v/>
      </c>
      <c r="I116" s="196">
        <v>8801089212689</v>
      </c>
    </row>
    <row r="117" spans="2:9" s="185" customFormat="1">
      <c r="B117" s="183" t="s">
        <v>45</v>
      </c>
      <c r="C117" s="192" t="s">
        <v>528</v>
      </c>
      <c r="D117" s="193" t="s">
        <v>526</v>
      </c>
      <c r="E117" s="194" t="s">
        <v>28</v>
      </c>
      <c r="F117" s="195" t="s">
        <v>529</v>
      </c>
      <c r="G117" s="125">
        <v>300</v>
      </c>
      <c r="H117" s="157" t="str">
        <f t="shared" si="2"/>
        <v/>
      </c>
      <c r="I117" s="196">
        <v>8801089212450</v>
      </c>
    </row>
    <row r="118" spans="2:9" s="185" customFormat="1">
      <c r="B118" s="183" t="s">
        <v>45</v>
      </c>
      <c r="C118" s="192" t="s">
        <v>530</v>
      </c>
      <c r="D118" s="193" t="s">
        <v>531</v>
      </c>
      <c r="E118" s="194" t="s">
        <v>28</v>
      </c>
      <c r="F118" s="195" t="s">
        <v>532</v>
      </c>
      <c r="G118" s="125">
        <v>270</v>
      </c>
      <c r="H118" s="157" t="str">
        <f t="shared" si="2"/>
        <v/>
      </c>
      <c r="I118" s="196">
        <v>8801089216038</v>
      </c>
    </row>
    <row r="119" spans="2:9" s="185" customFormat="1">
      <c r="B119" s="180" t="s">
        <v>504</v>
      </c>
      <c r="C119" s="197" t="s">
        <v>533</v>
      </c>
      <c r="D119" s="101" t="s">
        <v>534</v>
      </c>
      <c r="E119" s="102"/>
      <c r="F119" s="149" t="s">
        <v>535</v>
      </c>
      <c r="G119" s="48">
        <v>339</v>
      </c>
      <c r="H119" s="157" t="str">
        <f t="shared" si="2"/>
        <v/>
      </c>
      <c r="I119" s="151">
        <v>8801089202154</v>
      </c>
    </row>
    <row r="120" spans="2:9" s="185" customFormat="1">
      <c r="B120" s="180" t="s">
        <v>504</v>
      </c>
      <c r="C120" s="197" t="s">
        <v>536</v>
      </c>
      <c r="D120" s="101" t="s">
        <v>534</v>
      </c>
      <c r="E120" s="102"/>
      <c r="F120" s="149" t="s">
        <v>537</v>
      </c>
      <c r="G120" s="48">
        <v>339</v>
      </c>
      <c r="H120" s="157" t="str">
        <f t="shared" si="2"/>
        <v/>
      </c>
      <c r="I120" s="151">
        <v>8801089202215</v>
      </c>
    </row>
    <row r="121" spans="2:9" s="185" customFormat="1">
      <c r="B121" s="180" t="s">
        <v>504</v>
      </c>
      <c r="C121" s="197" t="s">
        <v>538</v>
      </c>
      <c r="D121" s="101" t="s">
        <v>534</v>
      </c>
      <c r="E121" s="102"/>
      <c r="F121" s="149" t="s">
        <v>539</v>
      </c>
      <c r="G121" s="48">
        <v>339</v>
      </c>
      <c r="H121" s="157" t="str">
        <f t="shared" si="2"/>
        <v/>
      </c>
      <c r="I121" s="151">
        <v>8801089202185</v>
      </c>
    </row>
    <row r="122" spans="2:9" s="185" customFormat="1">
      <c r="B122" s="198" t="s">
        <v>45</v>
      </c>
      <c r="C122" s="199" t="s">
        <v>540</v>
      </c>
      <c r="D122" s="120" t="s">
        <v>534</v>
      </c>
      <c r="E122" s="136"/>
      <c r="F122" s="200" t="s">
        <v>541</v>
      </c>
      <c r="G122" s="97">
        <v>559</v>
      </c>
      <c r="H122" s="157" t="str">
        <f t="shared" si="2"/>
        <v/>
      </c>
      <c r="I122" s="201">
        <v>8801089202314</v>
      </c>
    </row>
    <row r="123" spans="2:9" s="185" customFormat="1">
      <c r="B123" s="180" t="s">
        <v>504</v>
      </c>
      <c r="C123" s="197" t="s">
        <v>542</v>
      </c>
      <c r="D123" s="101" t="s">
        <v>526</v>
      </c>
      <c r="E123" s="102"/>
      <c r="F123" s="149" t="s">
        <v>543</v>
      </c>
      <c r="G123" s="48">
        <v>429</v>
      </c>
      <c r="H123" s="157" t="str">
        <f t="shared" si="2"/>
        <v/>
      </c>
      <c r="I123" s="104">
        <v>8801089202574</v>
      </c>
    </row>
    <row r="124" spans="2:9" s="185" customFormat="1">
      <c r="B124" s="180" t="s">
        <v>504</v>
      </c>
      <c r="C124" s="197" t="s">
        <v>544</v>
      </c>
      <c r="D124" s="101" t="s">
        <v>526</v>
      </c>
      <c r="E124" s="102"/>
      <c r="F124" s="149" t="s">
        <v>545</v>
      </c>
      <c r="G124" s="48">
        <v>429</v>
      </c>
      <c r="H124" s="157" t="str">
        <f t="shared" si="2"/>
        <v/>
      </c>
      <c r="I124" s="104">
        <v>8801089202581</v>
      </c>
    </row>
    <row r="125" spans="2:9" s="185" customFormat="1">
      <c r="B125" s="180" t="s">
        <v>504</v>
      </c>
      <c r="C125" s="197" t="s">
        <v>546</v>
      </c>
      <c r="D125" s="101" t="s">
        <v>526</v>
      </c>
      <c r="E125" s="102"/>
      <c r="F125" s="149" t="s">
        <v>547</v>
      </c>
      <c r="G125" s="48">
        <v>429</v>
      </c>
      <c r="H125" s="157" t="str">
        <f t="shared" si="2"/>
        <v/>
      </c>
      <c r="I125" s="151">
        <v>8801089202673</v>
      </c>
    </row>
    <row r="126" spans="2:9" s="185" customFormat="1" ht="62">
      <c r="B126" s="202" t="s">
        <v>45</v>
      </c>
      <c r="C126" s="199" t="s">
        <v>548</v>
      </c>
      <c r="D126" s="120" t="s">
        <v>526</v>
      </c>
      <c r="E126" s="121"/>
      <c r="F126" s="200" t="s">
        <v>549</v>
      </c>
      <c r="G126" s="97">
        <v>619</v>
      </c>
      <c r="H126" s="157" t="str">
        <f t="shared" si="2"/>
        <v/>
      </c>
      <c r="I126" s="203">
        <v>8801089202703</v>
      </c>
    </row>
    <row r="127" spans="2:9" s="185" customFormat="1">
      <c r="B127" s="180" t="s">
        <v>504</v>
      </c>
      <c r="C127" s="197" t="s">
        <v>550</v>
      </c>
      <c r="D127" s="101" t="s">
        <v>519</v>
      </c>
      <c r="E127" s="102"/>
      <c r="F127" s="149" t="s">
        <v>551</v>
      </c>
      <c r="G127" s="48">
        <v>429</v>
      </c>
      <c r="H127" s="157" t="str">
        <f t="shared" si="2"/>
        <v/>
      </c>
      <c r="I127" s="104">
        <v>8801089202352</v>
      </c>
    </row>
    <row r="128" spans="2:9" s="185" customFormat="1">
      <c r="B128" s="180" t="s">
        <v>504</v>
      </c>
      <c r="C128" s="197" t="s">
        <v>552</v>
      </c>
      <c r="D128" s="101" t="s">
        <v>519</v>
      </c>
      <c r="E128" s="102"/>
      <c r="F128" s="149" t="s">
        <v>553</v>
      </c>
      <c r="G128" s="48">
        <v>429</v>
      </c>
      <c r="H128" s="157" t="str">
        <f t="shared" si="2"/>
        <v/>
      </c>
      <c r="I128" s="104">
        <v>8801089202413</v>
      </c>
    </row>
    <row r="129" spans="1:10" s="185" customFormat="1">
      <c r="B129" s="180" t="s">
        <v>504</v>
      </c>
      <c r="C129" s="197" t="s">
        <v>554</v>
      </c>
      <c r="D129" s="101" t="s">
        <v>519</v>
      </c>
      <c r="E129" s="102"/>
      <c r="F129" s="149" t="s">
        <v>555</v>
      </c>
      <c r="G129" s="48">
        <v>429</v>
      </c>
      <c r="H129" s="157" t="str">
        <f t="shared" si="2"/>
        <v/>
      </c>
      <c r="I129" s="104">
        <v>8801089202383</v>
      </c>
    </row>
    <row r="130" spans="1:10" s="185" customFormat="1">
      <c r="B130" s="204" t="s">
        <v>45</v>
      </c>
      <c r="C130" s="205" t="s">
        <v>556</v>
      </c>
      <c r="D130" s="120" t="s">
        <v>519</v>
      </c>
      <c r="E130" s="121"/>
      <c r="F130" s="200" t="s">
        <v>557</v>
      </c>
      <c r="G130" s="97">
        <v>619</v>
      </c>
      <c r="H130" s="157" t="str">
        <f t="shared" si="2"/>
        <v/>
      </c>
      <c r="I130" s="206">
        <v>8801089202390</v>
      </c>
    </row>
    <row r="131" spans="1:10" s="182" customFormat="1" ht="108.5">
      <c r="B131" s="153" t="s">
        <v>45</v>
      </c>
      <c r="C131" s="154" t="s">
        <v>558</v>
      </c>
      <c r="D131" s="155" t="s">
        <v>559</v>
      </c>
      <c r="E131" s="153"/>
      <c r="F131" s="156" t="s">
        <v>560</v>
      </c>
      <c r="G131" s="21">
        <v>1300</v>
      </c>
      <c r="H131" s="157" t="str">
        <f t="shared" si="2"/>
        <v/>
      </c>
      <c r="I131" s="158">
        <v>8801089198082</v>
      </c>
    </row>
    <row r="132" spans="1:10" s="185" customFormat="1" ht="108.5">
      <c r="A132" s="182"/>
      <c r="B132" s="99" t="s">
        <v>45</v>
      </c>
      <c r="C132" s="100" t="s">
        <v>561</v>
      </c>
      <c r="D132" s="101" t="s">
        <v>562</v>
      </c>
      <c r="E132" s="102"/>
      <c r="F132" s="103" t="s">
        <v>563</v>
      </c>
      <c r="G132" s="48">
        <v>1400</v>
      </c>
      <c r="H132" s="157" t="str">
        <f>IF($H$3=0,"",G132-($H$3*G132/100))</f>
        <v/>
      </c>
      <c r="I132" s="148" t="s">
        <v>564</v>
      </c>
    </row>
    <row r="133" spans="1:10" s="182" customFormat="1" ht="108.5">
      <c r="B133" s="153" t="s">
        <v>45</v>
      </c>
      <c r="C133" s="154" t="s">
        <v>565</v>
      </c>
      <c r="D133" s="155" t="s">
        <v>566</v>
      </c>
      <c r="E133" s="153"/>
      <c r="F133" s="156" t="s">
        <v>567</v>
      </c>
      <c r="G133" s="21">
        <v>1400</v>
      </c>
      <c r="H133" s="157" t="str">
        <f t="shared" si="2"/>
        <v/>
      </c>
      <c r="I133" s="159">
        <v>8801089198273</v>
      </c>
    </row>
    <row r="134" spans="1:10" s="177" customFormat="1" ht="25">
      <c r="B134" s="79" t="s">
        <v>568</v>
      </c>
      <c r="C134" s="80"/>
      <c r="D134" s="81"/>
      <c r="E134" s="82"/>
      <c r="F134" s="82"/>
      <c r="G134" s="82"/>
      <c r="H134" s="82"/>
      <c r="I134" s="83"/>
    </row>
    <row r="135" spans="1:10" s="207" customFormat="1">
      <c r="B135" s="180" t="s">
        <v>504</v>
      </c>
      <c r="C135" s="208" t="s">
        <v>569</v>
      </c>
      <c r="D135" s="101" t="s">
        <v>570</v>
      </c>
      <c r="E135" s="102"/>
      <c r="F135" s="209" t="s">
        <v>571</v>
      </c>
      <c r="G135" s="210">
        <v>1500</v>
      </c>
      <c r="H135" s="157" t="str">
        <f>IF($H$3=0,"",G135-($H$3*G135/100))</f>
        <v/>
      </c>
      <c r="I135" s="151">
        <v>8801089210517</v>
      </c>
      <c r="J135" s="177"/>
    </row>
    <row r="136" spans="1:10" s="177" customFormat="1" ht="25">
      <c r="B136" s="79" t="s">
        <v>572</v>
      </c>
      <c r="C136" s="80"/>
      <c r="D136" s="81"/>
      <c r="E136" s="82"/>
      <c r="F136" s="82"/>
      <c r="G136" s="82"/>
      <c r="H136" s="82"/>
      <c r="I136" s="83"/>
    </row>
    <row r="137" spans="1:10" s="207" customFormat="1" ht="93">
      <c r="B137" s="91" t="s">
        <v>45</v>
      </c>
      <c r="C137" s="95" t="s">
        <v>573</v>
      </c>
      <c r="D137" s="93" t="s">
        <v>574</v>
      </c>
      <c r="E137" s="121"/>
      <c r="F137" s="137" t="s">
        <v>575</v>
      </c>
      <c r="G137" s="97">
        <v>1470</v>
      </c>
      <c r="H137" s="157" t="str">
        <f t="shared" ref="H137:H203" si="3">IF($H$3=0,"",G137-($H$3*G137/100))</f>
        <v/>
      </c>
      <c r="I137" s="138">
        <v>8801089199423</v>
      </c>
    </row>
    <row r="138" spans="1:10" s="177" customFormat="1" ht="93">
      <c r="B138" s="91" t="s">
        <v>45</v>
      </c>
      <c r="C138" s="95" t="s">
        <v>576</v>
      </c>
      <c r="D138" s="93" t="s">
        <v>577</v>
      </c>
      <c r="E138" s="121"/>
      <c r="F138" s="137" t="s">
        <v>578</v>
      </c>
      <c r="G138" s="97">
        <v>1470</v>
      </c>
      <c r="H138" s="157" t="str">
        <f t="shared" si="3"/>
        <v/>
      </c>
      <c r="I138" s="138">
        <v>8801089199492</v>
      </c>
    </row>
    <row r="139" spans="1:10" s="177" customFormat="1" ht="93">
      <c r="B139" s="91" t="s">
        <v>45</v>
      </c>
      <c r="C139" s="95" t="s">
        <v>579</v>
      </c>
      <c r="D139" s="93" t="s">
        <v>580</v>
      </c>
      <c r="E139" s="121"/>
      <c r="F139" s="137" t="s">
        <v>581</v>
      </c>
      <c r="G139" s="97">
        <v>1670</v>
      </c>
      <c r="H139" s="157" t="str">
        <f t="shared" si="3"/>
        <v/>
      </c>
      <c r="I139" s="138">
        <v>8801089199355</v>
      </c>
    </row>
    <row r="140" spans="1:10" s="207" customFormat="1" ht="77.5">
      <c r="B140" s="91" t="s">
        <v>45</v>
      </c>
      <c r="C140" s="95" t="s">
        <v>582</v>
      </c>
      <c r="D140" s="93" t="s">
        <v>583</v>
      </c>
      <c r="E140" s="121"/>
      <c r="F140" s="137" t="s">
        <v>584</v>
      </c>
      <c r="G140" s="97">
        <v>1570</v>
      </c>
      <c r="H140" s="157" t="str">
        <f t="shared" si="3"/>
        <v/>
      </c>
      <c r="I140" s="138">
        <v>8801089199287</v>
      </c>
    </row>
    <row r="141" spans="1:10" s="207" customFormat="1" ht="77.5">
      <c r="B141" s="91" t="s">
        <v>45</v>
      </c>
      <c r="C141" s="95" t="s">
        <v>585</v>
      </c>
      <c r="D141" s="93" t="s">
        <v>586</v>
      </c>
      <c r="E141" s="121"/>
      <c r="F141" s="137" t="s">
        <v>587</v>
      </c>
      <c r="G141" s="97">
        <v>1120</v>
      </c>
      <c r="H141" s="157" t="str">
        <f t="shared" si="3"/>
        <v/>
      </c>
      <c r="I141" s="138">
        <v>8801089199119</v>
      </c>
    </row>
    <row r="142" spans="1:10" s="207" customFormat="1" ht="93">
      <c r="B142" s="153" t="s">
        <v>45</v>
      </c>
      <c r="C142" s="154" t="s">
        <v>588</v>
      </c>
      <c r="D142" s="155" t="s">
        <v>577</v>
      </c>
      <c r="E142" s="153"/>
      <c r="F142" s="156" t="s">
        <v>589</v>
      </c>
      <c r="G142" s="21">
        <v>1050</v>
      </c>
      <c r="H142" s="157" t="str">
        <f t="shared" si="3"/>
        <v/>
      </c>
      <c r="I142" s="158">
        <v>8801089198037</v>
      </c>
    </row>
    <row r="143" spans="1:10" s="207" customFormat="1" ht="108.5">
      <c r="B143" s="153" t="s">
        <v>45</v>
      </c>
      <c r="C143" s="154" t="s">
        <v>590</v>
      </c>
      <c r="D143" s="155" t="s">
        <v>580</v>
      </c>
      <c r="E143" s="153"/>
      <c r="F143" s="156" t="s">
        <v>591</v>
      </c>
      <c r="G143" s="21">
        <v>1200</v>
      </c>
      <c r="H143" s="157" t="str">
        <f t="shared" si="3"/>
        <v/>
      </c>
      <c r="I143" s="158">
        <v>8801089198242</v>
      </c>
    </row>
    <row r="144" spans="1:10" s="207" customFormat="1" ht="108.5">
      <c r="B144" s="153" t="s">
        <v>45</v>
      </c>
      <c r="C144" s="154" t="s">
        <v>592</v>
      </c>
      <c r="D144" s="155" t="s">
        <v>577</v>
      </c>
      <c r="E144" s="153"/>
      <c r="F144" s="156" t="s">
        <v>593</v>
      </c>
      <c r="G144" s="21">
        <v>1200</v>
      </c>
      <c r="H144" s="157" t="str">
        <f t="shared" si="3"/>
        <v/>
      </c>
      <c r="I144" s="158">
        <v>8801089201126</v>
      </c>
    </row>
    <row r="145" spans="2:9" s="207" customFormat="1" ht="108.5">
      <c r="B145" s="153" t="s">
        <v>45</v>
      </c>
      <c r="C145" s="154" t="s">
        <v>594</v>
      </c>
      <c r="D145" s="155" t="s">
        <v>580</v>
      </c>
      <c r="E145" s="153"/>
      <c r="F145" s="156" t="s">
        <v>595</v>
      </c>
      <c r="G145" s="21">
        <v>1400</v>
      </c>
      <c r="H145" s="157" t="str">
        <f t="shared" si="3"/>
        <v/>
      </c>
      <c r="I145" s="159">
        <v>8801089203014</v>
      </c>
    </row>
    <row r="146" spans="2:9" s="207" customFormat="1" ht="93">
      <c r="B146" s="153" t="s">
        <v>45</v>
      </c>
      <c r="C146" s="154" t="s">
        <v>596</v>
      </c>
      <c r="D146" s="155" t="s">
        <v>597</v>
      </c>
      <c r="E146" s="153"/>
      <c r="F146" s="156" t="s">
        <v>598</v>
      </c>
      <c r="G146" s="21">
        <v>900</v>
      </c>
      <c r="H146" s="157" t="str">
        <f t="shared" si="3"/>
        <v/>
      </c>
      <c r="I146" s="158">
        <v>8801089200808</v>
      </c>
    </row>
    <row r="147" spans="2:9" s="207" customFormat="1" ht="62">
      <c r="B147" s="91" t="s">
        <v>45</v>
      </c>
      <c r="C147" s="111" t="s">
        <v>599</v>
      </c>
      <c r="D147" s="120" t="s">
        <v>600</v>
      </c>
      <c r="E147" s="121"/>
      <c r="F147" s="114" t="s">
        <v>601</v>
      </c>
      <c r="G147" s="97">
        <v>3900</v>
      </c>
      <c r="H147" s="157" t="str">
        <f t="shared" si="3"/>
        <v/>
      </c>
      <c r="I147" s="98">
        <v>8801089192059</v>
      </c>
    </row>
    <row r="148" spans="2:9" s="177" customFormat="1" ht="62">
      <c r="B148" s="141" t="s">
        <v>45</v>
      </c>
      <c r="C148" s="142" t="s">
        <v>602</v>
      </c>
      <c r="D148" s="143" t="s">
        <v>603</v>
      </c>
      <c r="E148" s="144"/>
      <c r="F148" s="145" t="s">
        <v>604</v>
      </c>
      <c r="G148" s="146">
        <v>3600</v>
      </c>
      <c r="H148" s="157" t="str">
        <f t="shared" si="3"/>
        <v/>
      </c>
      <c r="I148" s="147">
        <v>8801089182166</v>
      </c>
    </row>
    <row r="149" spans="2:9" s="177" customFormat="1">
      <c r="B149" s="141" t="s">
        <v>45</v>
      </c>
      <c r="C149" s="142" t="s">
        <v>605</v>
      </c>
      <c r="D149" s="143" t="s">
        <v>606</v>
      </c>
      <c r="E149" s="144"/>
      <c r="F149" s="145" t="s">
        <v>607</v>
      </c>
      <c r="G149" s="146">
        <v>3350</v>
      </c>
      <c r="H149" s="157" t="str">
        <f t="shared" si="3"/>
        <v/>
      </c>
      <c r="I149" s="147">
        <v>8801089181992</v>
      </c>
    </row>
    <row r="150" spans="2:9" s="207" customFormat="1" ht="62">
      <c r="B150" s="84" t="s">
        <v>45</v>
      </c>
      <c r="C150" s="115" t="s">
        <v>608</v>
      </c>
      <c r="D150" s="116" t="s">
        <v>609</v>
      </c>
      <c r="E150" s="117" t="s">
        <v>382</v>
      </c>
      <c r="F150" s="118" t="s">
        <v>610</v>
      </c>
      <c r="G150" s="89">
        <v>1250</v>
      </c>
      <c r="H150" s="164" t="str">
        <f t="shared" si="3"/>
        <v/>
      </c>
      <c r="I150" s="119">
        <v>8801089187758</v>
      </c>
    </row>
    <row r="151" spans="2:9" s="207" customFormat="1" ht="62">
      <c r="B151" s="84" t="s">
        <v>45</v>
      </c>
      <c r="C151" s="115" t="s">
        <v>611</v>
      </c>
      <c r="D151" s="116" t="s">
        <v>612</v>
      </c>
      <c r="E151" s="117" t="s">
        <v>382</v>
      </c>
      <c r="F151" s="118" t="s">
        <v>613</v>
      </c>
      <c r="G151" s="89">
        <v>1350</v>
      </c>
      <c r="H151" s="164" t="str">
        <f t="shared" si="3"/>
        <v/>
      </c>
      <c r="I151" s="119">
        <v>8801089153685</v>
      </c>
    </row>
    <row r="152" spans="2:9" s="177" customFormat="1" ht="93">
      <c r="B152" s="84" t="s">
        <v>45</v>
      </c>
      <c r="C152" s="108" t="s">
        <v>614</v>
      </c>
      <c r="D152" s="170" t="s">
        <v>615</v>
      </c>
      <c r="E152" s="87"/>
      <c r="F152" s="118" t="s">
        <v>616</v>
      </c>
      <c r="G152" s="168">
        <v>1300</v>
      </c>
      <c r="H152" s="164" t="str">
        <f t="shared" si="3"/>
        <v/>
      </c>
      <c r="I152" s="211" t="s">
        <v>617</v>
      </c>
    </row>
    <row r="153" spans="2:9" s="177" customFormat="1" ht="77.5">
      <c r="B153" s="84" t="s">
        <v>45</v>
      </c>
      <c r="C153" s="108" t="s">
        <v>618</v>
      </c>
      <c r="D153" s="170" t="s">
        <v>619</v>
      </c>
      <c r="E153" s="87"/>
      <c r="F153" s="118" t="s">
        <v>620</v>
      </c>
      <c r="G153" s="168">
        <v>1200</v>
      </c>
      <c r="H153" s="164" t="str">
        <f t="shared" si="3"/>
        <v/>
      </c>
      <c r="I153" s="211" t="s">
        <v>621</v>
      </c>
    </row>
    <row r="154" spans="2:9" s="177" customFormat="1" ht="77.5">
      <c r="B154" s="84" t="s">
        <v>45</v>
      </c>
      <c r="C154" s="108" t="s">
        <v>622</v>
      </c>
      <c r="D154" s="170" t="s">
        <v>623</v>
      </c>
      <c r="E154" s="87"/>
      <c r="F154" s="118" t="s">
        <v>624</v>
      </c>
      <c r="G154" s="168">
        <v>1200</v>
      </c>
      <c r="H154" s="164" t="str">
        <f t="shared" si="3"/>
        <v/>
      </c>
      <c r="I154" s="211" t="s">
        <v>625</v>
      </c>
    </row>
    <row r="155" spans="2:9" s="177" customFormat="1" ht="77.5">
      <c r="B155" s="84" t="s">
        <v>45</v>
      </c>
      <c r="C155" s="108" t="s">
        <v>626</v>
      </c>
      <c r="D155" s="170" t="s">
        <v>627</v>
      </c>
      <c r="E155" s="87"/>
      <c r="F155" s="118" t="s">
        <v>628</v>
      </c>
      <c r="G155" s="168">
        <v>1200</v>
      </c>
      <c r="H155" s="164" t="str">
        <f t="shared" si="3"/>
        <v/>
      </c>
      <c r="I155" s="211" t="s">
        <v>629</v>
      </c>
    </row>
    <row r="156" spans="2:9" s="177" customFormat="1" ht="77.5">
      <c r="B156" s="84" t="s">
        <v>45</v>
      </c>
      <c r="C156" s="108" t="s">
        <v>630</v>
      </c>
      <c r="D156" s="152" t="s">
        <v>631</v>
      </c>
      <c r="E156" s="87"/>
      <c r="F156" s="118" t="s">
        <v>632</v>
      </c>
      <c r="G156" s="168">
        <v>1100</v>
      </c>
      <c r="H156" s="164" t="str">
        <f t="shared" si="3"/>
        <v/>
      </c>
      <c r="I156" s="211" t="s">
        <v>633</v>
      </c>
    </row>
    <row r="157" spans="2:9" s="177" customFormat="1" ht="77.5">
      <c r="B157" s="108" t="s">
        <v>45</v>
      </c>
      <c r="C157" s="108" t="s">
        <v>634</v>
      </c>
      <c r="D157" s="170" t="s">
        <v>635</v>
      </c>
      <c r="E157" s="170"/>
      <c r="F157" s="118" t="s">
        <v>636</v>
      </c>
      <c r="G157" s="168">
        <v>1350</v>
      </c>
      <c r="H157" s="164" t="str">
        <f t="shared" si="3"/>
        <v/>
      </c>
      <c r="I157" s="211">
        <v>8801089152510</v>
      </c>
    </row>
    <row r="158" spans="2:9" s="177" customFormat="1" ht="77.5">
      <c r="B158" s="108" t="s">
        <v>45</v>
      </c>
      <c r="C158" s="108" t="s">
        <v>637</v>
      </c>
      <c r="D158" s="170" t="s">
        <v>638</v>
      </c>
      <c r="E158" s="170"/>
      <c r="F158" s="118" t="s">
        <v>639</v>
      </c>
      <c r="G158" s="168">
        <v>1250</v>
      </c>
      <c r="H158" s="164" t="str">
        <f t="shared" si="3"/>
        <v/>
      </c>
      <c r="I158" s="211">
        <v>8801089152558</v>
      </c>
    </row>
    <row r="159" spans="2:9" s="177" customFormat="1" ht="62">
      <c r="B159" s="108" t="s">
        <v>45</v>
      </c>
      <c r="C159" s="108" t="s">
        <v>640</v>
      </c>
      <c r="D159" s="170" t="s">
        <v>641</v>
      </c>
      <c r="E159" s="170"/>
      <c r="F159" s="118" t="s">
        <v>642</v>
      </c>
      <c r="G159" s="168">
        <v>1250</v>
      </c>
      <c r="H159" s="164" t="str">
        <f t="shared" si="3"/>
        <v/>
      </c>
      <c r="I159" s="211">
        <v>8801089152688</v>
      </c>
    </row>
    <row r="160" spans="2:9" s="207" customFormat="1" ht="62">
      <c r="B160" s="84" t="s">
        <v>45</v>
      </c>
      <c r="C160" s="212" t="s">
        <v>643</v>
      </c>
      <c r="D160" s="116" t="s">
        <v>644</v>
      </c>
      <c r="E160" s="170"/>
      <c r="F160" s="85" t="s">
        <v>645</v>
      </c>
      <c r="G160" s="89">
        <v>5000</v>
      </c>
      <c r="H160" s="164" t="str">
        <f t="shared" si="3"/>
        <v/>
      </c>
      <c r="I160" s="211">
        <v>8801089144898</v>
      </c>
    </row>
    <row r="161" spans="1:10" s="207" customFormat="1" ht="62">
      <c r="B161" s="213" t="s">
        <v>45</v>
      </c>
      <c r="C161" s="213" t="s">
        <v>646</v>
      </c>
      <c r="D161" s="214" t="s">
        <v>647</v>
      </c>
      <c r="E161" s="105" t="s">
        <v>205</v>
      </c>
      <c r="F161" s="85" t="s">
        <v>648</v>
      </c>
      <c r="G161" s="215">
        <v>4350</v>
      </c>
      <c r="H161" s="164" t="str">
        <f t="shared" si="3"/>
        <v/>
      </c>
      <c r="I161" s="216">
        <v>8801089108531</v>
      </c>
    </row>
    <row r="162" spans="1:10" s="207" customFormat="1" ht="62">
      <c r="B162" s="141" t="s">
        <v>45</v>
      </c>
      <c r="C162" s="213" t="s">
        <v>649</v>
      </c>
      <c r="D162" s="214" t="s">
        <v>647</v>
      </c>
      <c r="E162" s="94" t="s">
        <v>650</v>
      </c>
      <c r="F162" s="85" t="s">
        <v>651</v>
      </c>
      <c r="G162" s="215">
        <v>4000</v>
      </c>
      <c r="H162" s="164" t="str">
        <f t="shared" si="3"/>
        <v/>
      </c>
      <c r="I162" s="216">
        <v>8801089108456</v>
      </c>
    </row>
    <row r="163" spans="1:10" s="177" customFormat="1" ht="62">
      <c r="B163" s="162" t="s">
        <v>45</v>
      </c>
      <c r="C163" s="173" t="s">
        <v>652</v>
      </c>
      <c r="D163" s="120" t="s">
        <v>653</v>
      </c>
      <c r="E163" s="112"/>
      <c r="F163" s="162" t="s">
        <v>654</v>
      </c>
      <c r="G163" s="89">
        <v>1700</v>
      </c>
      <c r="H163" s="164" t="str">
        <f t="shared" si="3"/>
        <v/>
      </c>
      <c r="I163" s="217">
        <v>8801089104007</v>
      </c>
    </row>
    <row r="164" spans="1:10" s="177" customFormat="1" ht="63.65" customHeight="1">
      <c r="A164" s="1"/>
      <c r="B164" s="162" t="s">
        <v>45</v>
      </c>
      <c r="C164" s="173" t="s">
        <v>655</v>
      </c>
      <c r="D164" s="120" t="s">
        <v>656</v>
      </c>
      <c r="E164" s="112"/>
      <c r="F164" s="162" t="s">
        <v>657</v>
      </c>
      <c r="G164" s="89">
        <v>1200</v>
      </c>
      <c r="H164" s="164" t="str">
        <f t="shared" si="3"/>
        <v/>
      </c>
      <c r="I164" s="217">
        <v>8801089104076</v>
      </c>
    </row>
    <row r="165" spans="1:10" s="177" customFormat="1" ht="77.5">
      <c r="A165" s="1"/>
      <c r="B165" s="91" t="s">
        <v>45</v>
      </c>
      <c r="C165" s="92" t="s">
        <v>658</v>
      </c>
      <c r="D165" s="171" t="s">
        <v>659</v>
      </c>
      <c r="E165" s="218"/>
      <c r="F165" s="162" t="s">
        <v>660</v>
      </c>
      <c r="G165" s="97">
        <v>1350</v>
      </c>
      <c r="H165" s="164" t="str">
        <f t="shared" si="3"/>
        <v/>
      </c>
      <c r="I165" s="216">
        <v>8801089103123</v>
      </c>
    </row>
    <row r="166" spans="1:10" s="177" customFormat="1" ht="62">
      <c r="A166" s="1"/>
      <c r="B166" s="91" t="s">
        <v>45</v>
      </c>
      <c r="C166" s="92" t="s">
        <v>661</v>
      </c>
      <c r="D166" s="171" t="s">
        <v>662</v>
      </c>
      <c r="E166" s="112"/>
      <c r="F166" s="162" t="s">
        <v>663</v>
      </c>
      <c r="G166" s="97">
        <v>1400</v>
      </c>
      <c r="H166" s="164" t="str">
        <f>IF($H$3=0,"",G166-($H$3*G166/100))</f>
        <v/>
      </c>
      <c r="I166" s="216">
        <v>8801089103239</v>
      </c>
    </row>
    <row r="167" spans="1:10" s="177" customFormat="1">
      <c r="A167" s="1"/>
      <c r="B167" s="91" t="s">
        <v>45</v>
      </c>
      <c r="C167" s="92" t="s">
        <v>664</v>
      </c>
      <c r="D167" s="171" t="s">
        <v>665</v>
      </c>
      <c r="E167" s="218"/>
      <c r="F167" s="162" t="s">
        <v>666</v>
      </c>
      <c r="G167" s="21">
        <v>950</v>
      </c>
      <c r="H167" s="164" t="str">
        <f t="shared" si="3"/>
        <v/>
      </c>
      <c r="I167" s="216">
        <v>8801089103000</v>
      </c>
    </row>
    <row r="168" spans="1:10" s="207" customFormat="1" ht="93">
      <c r="B168" s="180" t="s">
        <v>45</v>
      </c>
      <c r="C168" s="197" t="s">
        <v>667</v>
      </c>
      <c r="D168" s="101" t="s">
        <v>668</v>
      </c>
      <c r="E168" s="102"/>
      <c r="F168" s="149" t="s">
        <v>669</v>
      </c>
      <c r="G168" s="48">
        <v>1600</v>
      </c>
      <c r="H168" s="157" t="str">
        <f>IF($H$3=0,"",G168-($H$3*G168/100))</f>
        <v/>
      </c>
      <c r="I168" s="151">
        <v>8801089210814</v>
      </c>
      <c r="J168" s="177"/>
    </row>
    <row r="169" spans="1:10" s="207" customFormat="1" ht="62">
      <c r="B169" s="84" t="s">
        <v>45</v>
      </c>
      <c r="C169" s="174" t="s">
        <v>670</v>
      </c>
      <c r="D169" s="116" t="s">
        <v>671</v>
      </c>
      <c r="E169" s="109"/>
      <c r="F169" s="118" t="s">
        <v>672</v>
      </c>
      <c r="G169" s="89">
        <v>1500</v>
      </c>
      <c r="H169" s="164" t="str">
        <f t="shared" si="3"/>
        <v/>
      </c>
      <c r="I169" s="219">
        <v>8801089102485</v>
      </c>
    </row>
    <row r="170" spans="1:10" s="207" customFormat="1" ht="96.75" customHeight="1">
      <c r="B170" s="91" t="s">
        <v>45</v>
      </c>
      <c r="C170" s="173" t="s">
        <v>673</v>
      </c>
      <c r="D170" s="120" t="s">
        <v>674</v>
      </c>
      <c r="E170" s="117" t="s">
        <v>675</v>
      </c>
      <c r="F170" s="220" t="s">
        <v>676</v>
      </c>
      <c r="G170" s="221">
        <v>2000</v>
      </c>
      <c r="H170" s="164" t="str">
        <f t="shared" si="3"/>
        <v/>
      </c>
      <c r="I170" s="219">
        <v>849688013243</v>
      </c>
    </row>
    <row r="171" spans="1:10" s="207" customFormat="1" ht="62">
      <c r="B171" s="84" t="s">
        <v>45</v>
      </c>
      <c r="C171" s="174" t="s">
        <v>677</v>
      </c>
      <c r="D171" s="116" t="s">
        <v>678</v>
      </c>
      <c r="E171" s="109"/>
      <c r="F171" s="118" t="s">
        <v>679</v>
      </c>
      <c r="G171" s="106">
        <v>1350</v>
      </c>
      <c r="H171" s="157" t="str">
        <f>IF($H$3=0,"",G171-($H$3*G171/100))</f>
        <v/>
      </c>
      <c r="I171" s="219">
        <v>8801089102492</v>
      </c>
      <c r="J171" s="177"/>
    </row>
    <row r="172" spans="1:10" s="207" customFormat="1" ht="93">
      <c r="B172" s="180" t="s">
        <v>45</v>
      </c>
      <c r="C172" s="197" t="s">
        <v>680</v>
      </c>
      <c r="D172" s="101" t="s">
        <v>681</v>
      </c>
      <c r="E172" s="102"/>
      <c r="F172" s="149" t="s">
        <v>682</v>
      </c>
      <c r="G172" s="48">
        <v>1600</v>
      </c>
      <c r="H172" s="157" t="str">
        <f>IF($H$3=0,"",G172-($H$3*G172/100))</f>
        <v/>
      </c>
      <c r="I172" s="151">
        <v>8801089210821</v>
      </c>
      <c r="J172" s="177"/>
    </row>
    <row r="173" spans="1:10" s="207" customFormat="1" ht="62">
      <c r="B173" s="84" t="s">
        <v>45</v>
      </c>
      <c r="C173" s="174" t="s">
        <v>683</v>
      </c>
      <c r="D173" s="116" t="s">
        <v>684</v>
      </c>
      <c r="E173" s="109"/>
      <c r="F173" s="118" t="s">
        <v>685</v>
      </c>
      <c r="G173" s="89">
        <v>1500</v>
      </c>
      <c r="H173" s="164" t="str">
        <f t="shared" si="3"/>
        <v/>
      </c>
      <c r="I173" s="219" t="s">
        <v>686</v>
      </c>
    </row>
    <row r="174" spans="1:10" s="207" customFormat="1" ht="93">
      <c r="B174" s="222" t="s">
        <v>45</v>
      </c>
      <c r="C174" s="173" t="s">
        <v>687</v>
      </c>
      <c r="D174" s="120" t="s">
        <v>688</v>
      </c>
      <c r="E174" s="117" t="s">
        <v>675</v>
      </c>
      <c r="F174" s="220" t="s">
        <v>689</v>
      </c>
      <c r="G174" s="89">
        <v>2000</v>
      </c>
      <c r="H174" s="164" t="str">
        <f t="shared" si="3"/>
        <v/>
      </c>
      <c r="I174" s="219">
        <v>849688013236</v>
      </c>
    </row>
    <row r="175" spans="1:10" s="207" customFormat="1" ht="62">
      <c r="B175" s="84" t="s">
        <v>45</v>
      </c>
      <c r="C175" s="115" t="s">
        <v>690</v>
      </c>
      <c r="D175" s="116" t="s">
        <v>691</v>
      </c>
      <c r="E175" s="117" t="s">
        <v>423</v>
      </c>
      <c r="F175" s="118" t="s">
        <v>692</v>
      </c>
      <c r="G175" s="89">
        <v>1620</v>
      </c>
      <c r="H175" s="164" t="str">
        <f t="shared" si="3"/>
        <v/>
      </c>
      <c r="I175" s="139">
        <v>8801089172662</v>
      </c>
    </row>
    <row r="176" spans="1:10" s="177" customFormat="1" ht="62">
      <c r="B176" s="84" t="s">
        <v>45</v>
      </c>
      <c r="C176" s="174" t="s">
        <v>693</v>
      </c>
      <c r="D176" s="116" t="s">
        <v>615</v>
      </c>
      <c r="E176" s="109"/>
      <c r="F176" s="118" t="s">
        <v>694</v>
      </c>
      <c r="G176" s="89">
        <v>1150</v>
      </c>
      <c r="H176" s="164" t="str">
        <f t="shared" si="3"/>
        <v/>
      </c>
      <c r="I176" s="223" t="s">
        <v>695</v>
      </c>
    </row>
    <row r="177" spans="2:9" s="177" customFormat="1" ht="67.5" customHeight="1">
      <c r="B177" s="84" t="s">
        <v>45</v>
      </c>
      <c r="C177" s="174" t="s">
        <v>696</v>
      </c>
      <c r="D177" s="116" t="s">
        <v>627</v>
      </c>
      <c r="E177" s="109"/>
      <c r="F177" s="118" t="s">
        <v>697</v>
      </c>
      <c r="G177" s="89">
        <v>1050</v>
      </c>
      <c r="H177" s="164" t="str">
        <f t="shared" si="3"/>
        <v/>
      </c>
      <c r="I177" s="223" t="s">
        <v>698</v>
      </c>
    </row>
    <row r="178" spans="2:9" s="177" customFormat="1">
      <c r="B178" s="84" t="s">
        <v>45</v>
      </c>
      <c r="C178" s="174" t="s">
        <v>699</v>
      </c>
      <c r="D178" s="116" t="s">
        <v>627</v>
      </c>
      <c r="E178" s="109"/>
      <c r="F178" s="118" t="s">
        <v>700</v>
      </c>
      <c r="G178" s="89">
        <v>650</v>
      </c>
      <c r="H178" s="164" t="str">
        <f t="shared" si="3"/>
        <v/>
      </c>
      <c r="I178" s="223" t="s">
        <v>701</v>
      </c>
    </row>
    <row r="179" spans="2:9" s="177" customFormat="1" ht="68.900000000000006" customHeight="1">
      <c r="B179" s="84" t="s">
        <v>45</v>
      </c>
      <c r="C179" s="118" t="s">
        <v>702</v>
      </c>
      <c r="D179" s="116" t="s">
        <v>615</v>
      </c>
      <c r="E179" s="133"/>
      <c r="F179" s="118" t="s">
        <v>703</v>
      </c>
      <c r="G179" s="89">
        <v>650</v>
      </c>
      <c r="H179" s="164" t="str">
        <f t="shared" si="3"/>
        <v/>
      </c>
      <c r="I179" s="223" t="s">
        <v>704</v>
      </c>
    </row>
    <row r="180" spans="2:9" s="207" customFormat="1">
      <c r="B180" s="84" t="s">
        <v>45</v>
      </c>
      <c r="C180" s="174" t="s">
        <v>705</v>
      </c>
      <c r="D180" s="116" t="s">
        <v>706</v>
      </c>
      <c r="E180" s="109"/>
      <c r="F180" s="118" t="s">
        <v>707</v>
      </c>
      <c r="G180" s="89">
        <v>399</v>
      </c>
      <c r="H180" s="164" t="str">
        <f t="shared" si="3"/>
        <v/>
      </c>
      <c r="I180" s="224" t="s">
        <v>708</v>
      </c>
    </row>
    <row r="181" spans="2:9" s="207" customFormat="1" ht="62">
      <c r="B181" s="91" t="s">
        <v>45</v>
      </c>
      <c r="C181" s="173" t="s">
        <v>709</v>
      </c>
      <c r="D181" s="165" t="s">
        <v>710</v>
      </c>
      <c r="E181" s="112"/>
      <c r="F181" s="162" t="s">
        <v>711</v>
      </c>
      <c r="G181" s="97">
        <v>399</v>
      </c>
      <c r="H181" s="164" t="str">
        <f t="shared" si="3"/>
        <v/>
      </c>
      <c r="I181" s="224">
        <v>8801089133465</v>
      </c>
    </row>
    <row r="182" spans="2:9" s="177" customFormat="1" ht="93">
      <c r="B182" s="99" t="s">
        <v>45</v>
      </c>
      <c r="C182" s="100" t="s">
        <v>712</v>
      </c>
      <c r="D182" s="101" t="s">
        <v>583</v>
      </c>
      <c r="E182" s="102"/>
      <c r="F182" s="103" t="s">
        <v>713</v>
      </c>
      <c r="G182" s="48">
        <v>1200</v>
      </c>
      <c r="H182" s="157" t="str">
        <f>IF($H$3=0,"",G182-($H$3*G182/100))</f>
        <v/>
      </c>
      <c r="I182" s="148" t="s">
        <v>714</v>
      </c>
    </row>
    <row r="183" spans="2:9" s="177" customFormat="1" ht="108.5">
      <c r="B183" s="149" t="s">
        <v>45</v>
      </c>
      <c r="C183" s="103" t="s">
        <v>715</v>
      </c>
      <c r="D183" s="150" t="s">
        <v>716</v>
      </c>
      <c r="E183" s="102"/>
      <c r="F183" s="103" t="s">
        <v>717</v>
      </c>
      <c r="G183" s="48">
        <v>1400</v>
      </c>
      <c r="H183" s="157" t="str">
        <f>IF($H$3=0,"",G183-($H$3*G183/100))</f>
        <v/>
      </c>
      <c r="I183" s="151">
        <v>8801089207647</v>
      </c>
    </row>
    <row r="184" spans="2:9" s="177" customFormat="1" ht="62">
      <c r="B184" s="84" t="s">
        <v>45</v>
      </c>
      <c r="C184" s="174" t="s">
        <v>718</v>
      </c>
      <c r="D184" s="175" t="s">
        <v>719</v>
      </c>
      <c r="E184" s="109"/>
      <c r="F184" s="118" t="s">
        <v>720</v>
      </c>
      <c r="G184" s="89">
        <v>1150</v>
      </c>
      <c r="H184" s="164" t="str">
        <f t="shared" si="3"/>
        <v/>
      </c>
      <c r="I184" s="223" t="s">
        <v>721</v>
      </c>
    </row>
    <row r="185" spans="2:9" s="177" customFormat="1" ht="67.5" customHeight="1">
      <c r="B185" s="84" t="s">
        <v>45</v>
      </c>
      <c r="C185" s="118" t="s">
        <v>722</v>
      </c>
      <c r="D185" s="175" t="s">
        <v>719</v>
      </c>
      <c r="E185" s="133"/>
      <c r="F185" s="118" t="s">
        <v>723</v>
      </c>
      <c r="G185" s="89">
        <v>650</v>
      </c>
      <c r="H185" s="164" t="str">
        <f t="shared" si="3"/>
        <v/>
      </c>
      <c r="I185" s="223" t="s">
        <v>724</v>
      </c>
    </row>
    <row r="186" spans="2:9" s="177" customFormat="1" ht="64.5" customHeight="1">
      <c r="B186" s="84" t="s">
        <v>45</v>
      </c>
      <c r="C186" s="118" t="s">
        <v>725</v>
      </c>
      <c r="D186" s="175" t="s">
        <v>719</v>
      </c>
      <c r="E186" s="133"/>
      <c r="F186" s="118" t="s">
        <v>726</v>
      </c>
      <c r="G186" s="89">
        <v>650</v>
      </c>
      <c r="H186" s="164" t="str">
        <f t="shared" si="3"/>
        <v/>
      </c>
      <c r="I186" s="223" t="s">
        <v>727</v>
      </c>
    </row>
    <row r="187" spans="2:9" s="177" customFormat="1" ht="62.5" customHeight="1">
      <c r="B187" s="84" t="s">
        <v>45</v>
      </c>
      <c r="C187" s="174" t="s">
        <v>728</v>
      </c>
      <c r="D187" s="152" t="s">
        <v>729</v>
      </c>
      <c r="E187" s="109"/>
      <c r="F187" s="118" t="s">
        <v>730</v>
      </c>
      <c r="G187" s="89">
        <v>1050</v>
      </c>
      <c r="H187" s="164" t="str">
        <f t="shared" si="3"/>
        <v/>
      </c>
      <c r="I187" s="223" t="s">
        <v>731</v>
      </c>
    </row>
    <row r="188" spans="2:9" s="177" customFormat="1" ht="67.5" customHeight="1">
      <c r="B188" s="84" t="s">
        <v>45</v>
      </c>
      <c r="C188" s="174" t="s">
        <v>732</v>
      </c>
      <c r="D188" s="152" t="s">
        <v>631</v>
      </c>
      <c r="E188" s="109"/>
      <c r="F188" s="118" t="s">
        <v>733</v>
      </c>
      <c r="G188" s="89">
        <v>950</v>
      </c>
      <c r="H188" s="164" t="str">
        <f t="shared" si="3"/>
        <v/>
      </c>
      <c r="I188" s="223" t="s">
        <v>734</v>
      </c>
    </row>
    <row r="189" spans="2:9" s="177" customFormat="1">
      <c r="B189" s="84" t="s">
        <v>45</v>
      </c>
      <c r="C189" s="174" t="s">
        <v>735</v>
      </c>
      <c r="D189" s="152" t="s">
        <v>631</v>
      </c>
      <c r="E189" s="109"/>
      <c r="F189" s="118" t="s">
        <v>736</v>
      </c>
      <c r="G189" s="89">
        <v>600</v>
      </c>
      <c r="H189" s="164" t="str">
        <f t="shared" si="3"/>
        <v/>
      </c>
      <c r="I189" s="223" t="s">
        <v>737</v>
      </c>
    </row>
    <row r="190" spans="2:9" s="177" customFormat="1" ht="62">
      <c r="B190" s="84" t="s">
        <v>45</v>
      </c>
      <c r="C190" s="118" t="s">
        <v>738</v>
      </c>
      <c r="D190" s="152" t="s">
        <v>729</v>
      </c>
      <c r="E190" s="133"/>
      <c r="F190" s="118" t="s">
        <v>739</v>
      </c>
      <c r="G190" s="89">
        <v>600</v>
      </c>
      <c r="H190" s="164" t="str">
        <f t="shared" si="3"/>
        <v/>
      </c>
      <c r="I190" s="223" t="s">
        <v>740</v>
      </c>
    </row>
    <row r="191" spans="2:9" s="177" customFormat="1" ht="62">
      <c r="B191" s="162" t="s">
        <v>45</v>
      </c>
      <c r="C191" s="225" t="s">
        <v>741</v>
      </c>
      <c r="D191" s="120" t="s">
        <v>742</v>
      </c>
      <c r="E191" s="121"/>
      <c r="F191" s="162" t="s">
        <v>743</v>
      </c>
      <c r="G191" s="89">
        <v>500</v>
      </c>
      <c r="H191" s="164" t="str">
        <f t="shared" si="3"/>
        <v/>
      </c>
      <c r="I191" s="176">
        <v>8801089102850</v>
      </c>
    </row>
    <row r="192" spans="2:9" s="207" customFormat="1" ht="77.5">
      <c r="B192" s="84" t="s">
        <v>45</v>
      </c>
      <c r="C192" s="226" t="s">
        <v>744</v>
      </c>
      <c r="D192" s="116" t="s">
        <v>745</v>
      </c>
      <c r="E192" s="116"/>
      <c r="F192" s="85" t="s">
        <v>746</v>
      </c>
      <c r="G192" s="134">
        <v>810</v>
      </c>
      <c r="H192" s="164" t="str">
        <f t="shared" si="3"/>
        <v/>
      </c>
      <c r="I192" s="224" t="s">
        <v>747</v>
      </c>
    </row>
    <row r="193" spans="1:9" s="207" customFormat="1">
      <c r="B193" s="84" t="s">
        <v>45</v>
      </c>
      <c r="C193" s="226" t="s">
        <v>748</v>
      </c>
      <c r="D193" s="116" t="s">
        <v>745</v>
      </c>
      <c r="E193" s="116"/>
      <c r="F193" s="85" t="s">
        <v>749</v>
      </c>
      <c r="G193" s="89">
        <v>670</v>
      </c>
      <c r="H193" s="164" t="str">
        <f t="shared" si="3"/>
        <v/>
      </c>
      <c r="I193" s="224">
        <v>8801089132093</v>
      </c>
    </row>
    <row r="194" spans="1:9" s="207" customFormat="1" ht="62">
      <c r="B194" s="84" t="s">
        <v>45</v>
      </c>
      <c r="C194" s="226" t="s">
        <v>750</v>
      </c>
      <c r="D194" s="116" t="s">
        <v>745</v>
      </c>
      <c r="E194" s="116"/>
      <c r="F194" s="118" t="s">
        <v>751</v>
      </c>
      <c r="G194" s="89">
        <v>670</v>
      </c>
      <c r="H194" s="164" t="str">
        <f t="shared" si="3"/>
        <v/>
      </c>
      <c r="I194" s="224" t="s">
        <v>752</v>
      </c>
    </row>
    <row r="195" spans="1:9" s="207" customFormat="1">
      <c r="B195" s="84" t="s">
        <v>45</v>
      </c>
      <c r="C195" s="226" t="s">
        <v>753</v>
      </c>
      <c r="D195" s="116" t="s">
        <v>745</v>
      </c>
      <c r="E195" s="116"/>
      <c r="F195" s="85" t="s">
        <v>754</v>
      </c>
      <c r="G195" s="89">
        <v>740</v>
      </c>
      <c r="H195" s="164" t="str">
        <f t="shared" si="3"/>
        <v/>
      </c>
      <c r="I195" s="224">
        <v>8801089132130</v>
      </c>
    </row>
    <row r="196" spans="1:9" s="207" customFormat="1" ht="62">
      <c r="B196" s="84" t="s">
        <v>45</v>
      </c>
      <c r="C196" s="226" t="s">
        <v>755</v>
      </c>
      <c r="D196" s="116" t="s">
        <v>745</v>
      </c>
      <c r="E196" s="116"/>
      <c r="F196" s="85" t="s">
        <v>756</v>
      </c>
      <c r="G196" s="89">
        <v>740</v>
      </c>
      <c r="H196" s="164" t="str">
        <f t="shared" si="3"/>
        <v/>
      </c>
      <c r="I196" s="224">
        <v>8801089132147</v>
      </c>
    </row>
    <row r="197" spans="1:9" s="177" customFormat="1">
      <c r="A197" s="207"/>
      <c r="B197" s="122" t="s">
        <v>45</v>
      </c>
      <c r="C197" s="122" t="s">
        <v>757</v>
      </c>
      <c r="D197" s="227" t="s">
        <v>758</v>
      </c>
      <c r="E197" s="123"/>
      <c r="F197" s="184" t="s">
        <v>759</v>
      </c>
      <c r="G197" s="125">
        <v>1500</v>
      </c>
      <c r="H197" s="157" t="str">
        <f>IF($H$3=0,"",G197-($H$3*G197/100))</f>
        <v/>
      </c>
      <c r="I197" s="126">
        <v>8801089209931</v>
      </c>
    </row>
    <row r="198" spans="1:9" s="177" customFormat="1">
      <c r="A198" s="207"/>
      <c r="B198" s="228" t="s">
        <v>45</v>
      </c>
      <c r="C198" s="229" t="s">
        <v>760</v>
      </c>
      <c r="D198" s="230" t="s">
        <v>758</v>
      </c>
      <c r="E198" s="231"/>
      <c r="F198" s="232" t="s">
        <v>761</v>
      </c>
      <c r="G198" s="48">
        <v>1400</v>
      </c>
      <c r="H198" s="157" t="str">
        <f>IF($H$3=0,"",G198-($H$3*G198/100))</f>
        <v/>
      </c>
      <c r="I198" s="104">
        <v>8801089210005</v>
      </c>
    </row>
    <row r="199" spans="1:9" s="177" customFormat="1">
      <c r="B199" s="84" t="s">
        <v>45</v>
      </c>
      <c r="C199" s="174" t="s">
        <v>762</v>
      </c>
      <c r="D199" s="109" t="s">
        <v>763</v>
      </c>
      <c r="E199" s="109"/>
      <c r="F199" s="118" t="s">
        <v>764</v>
      </c>
      <c r="G199" s="89">
        <v>850</v>
      </c>
      <c r="H199" s="164" t="str">
        <f t="shared" si="3"/>
        <v/>
      </c>
      <c r="I199" s="223" t="s">
        <v>765</v>
      </c>
    </row>
    <row r="200" spans="1:9" s="177" customFormat="1" ht="77.5">
      <c r="B200" s="91" t="s">
        <v>45</v>
      </c>
      <c r="C200" s="173" t="s">
        <v>766</v>
      </c>
      <c r="D200" s="112" t="s">
        <v>767</v>
      </c>
      <c r="E200" s="112"/>
      <c r="F200" s="162" t="s">
        <v>768</v>
      </c>
      <c r="G200" s="97">
        <v>510</v>
      </c>
      <c r="H200" s="164" t="str">
        <f t="shared" si="3"/>
        <v/>
      </c>
      <c r="I200" s="104" t="s">
        <v>769</v>
      </c>
    </row>
    <row r="201" spans="1:9" s="207" customFormat="1" ht="62">
      <c r="B201" s="84" t="s">
        <v>45</v>
      </c>
      <c r="C201" s="233" t="s">
        <v>770</v>
      </c>
      <c r="D201" s="116" t="s">
        <v>615</v>
      </c>
      <c r="E201" s="116"/>
      <c r="F201" s="118" t="s">
        <v>771</v>
      </c>
      <c r="G201" s="89">
        <v>925</v>
      </c>
      <c r="H201" s="164" t="str">
        <f t="shared" si="3"/>
        <v/>
      </c>
      <c r="I201" s="223">
        <v>8801089133014</v>
      </c>
    </row>
    <row r="202" spans="1:9" s="207" customFormat="1">
      <c r="B202" s="84" t="s">
        <v>45</v>
      </c>
      <c r="C202" s="212" t="s">
        <v>772</v>
      </c>
      <c r="D202" s="116" t="s">
        <v>627</v>
      </c>
      <c r="E202" s="116"/>
      <c r="F202" s="118" t="s">
        <v>773</v>
      </c>
      <c r="G202" s="89">
        <v>825</v>
      </c>
      <c r="H202" s="164" t="str">
        <f t="shared" si="3"/>
        <v/>
      </c>
      <c r="I202" s="223">
        <v>8801089132024</v>
      </c>
    </row>
    <row r="203" spans="1:9" s="207" customFormat="1">
      <c r="B203" s="84" t="s">
        <v>45</v>
      </c>
      <c r="C203" s="212" t="s">
        <v>774</v>
      </c>
      <c r="D203" s="109" t="s">
        <v>729</v>
      </c>
      <c r="E203" s="116"/>
      <c r="F203" s="118" t="s">
        <v>775</v>
      </c>
      <c r="G203" s="89">
        <v>825</v>
      </c>
      <c r="H203" s="164" t="str">
        <f t="shared" si="3"/>
        <v/>
      </c>
      <c r="I203" s="223">
        <v>8801089132000</v>
      </c>
    </row>
    <row r="204" spans="1:9" s="207" customFormat="1">
      <c r="B204" s="84" t="s">
        <v>45</v>
      </c>
      <c r="C204" s="212" t="s">
        <v>776</v>
      </c>
      <c r="D204" s="116" t="s">
        <v>631</v>
      </c>
      <c r="E204" s="116"/>
      <c r="F204" s="118" t="s">
        <v>777</v>
      </c>
      <c r="G204" s="89">
        <v>725</v>
      </c>
      <c r="H204" s="164" t="str">
        <f t="shared" ref="H204:H262" si="4">IF($H$3=0,"",G204-($H$3*G204/100))</f>
        <v/>
      </c>
      <c r="I204" s="223">
        <v>8801089131973</v>
      </c>
    </row>
    <row r="205" spans="1:9" s="207" customFormat="1" ht="60" customHeight="1">
      <c r="B205" s="84" t="s">
        <v>45</v>
      </c>
      <c r="C205" s="233" t="s">
        <v>778</v>
      </c>
      <c r="D205" s="116" t="s">
        <v>719</v>
      </c>
      <c r="E205" s="116"/>
      <c r="F205" s="118" t="s">
        <v>779</v>
      </c>
      <c r="G205" s="89">
        <v>925</v>
      </c>
      <c r="H205" s="164" t="str">
        <f t="shared" si="4"/>
        <v/>
      </c>
      <c r="I205" s="223">
        <v>8801089132833</v>
      </c>
    </row>
    <row r="206" spans="1:9" s="207" customFormat="1">
      <c r="B206" s="141" t="s">
        <v>45</v>
      </c>
      <c r="C206" s="234" t="s">
        <v>780</v>
      </c>
      <c r="D206" s="165" t="s">
        <v>781</v>
      </c>
      <c r="E206" s="94" t="s">
        <v>782</v>
      </c>
      <c r="F206" s="235" t="s">
        <v>783</v>
      </c>
      <c r="G206" s="89">
        <v>709</v>
      </c>
      <c r="H206" s="164" t="str">
        <f t="shared" si="4"/>
        <v/>
      </c>
      <c r="I206" s="223">
        <v>8801089102751</v>
      </c>
    </row>
    <row r="207" spans="1:9" s="207" customFormat="1">
      <c r="B207" s="236" t="s">
        <v>45</v>
      </c>
      <c r="C207" s="237" t="s">
        <v>784</v>
      </c>
      <c r="D207" s="175" t="s">
        <v>785</v>
      </c>
      <c r="E207" s="238" t="s">
        <v>786</v>
      </c>
      <c r="F207" s="140" t="s">
        <v>787</v>
      </c>
      <c r="G207" s="89">
        <v>750</v>
      </c>
      <c r="H207" s="164" t="str">
        <f t="shared" si="4"/>
        <v/>
      </c>
      <c r="I207" s="223">
        <v>8801089165879</v>
      </c>
    </row>
    <row r="208" spans="1:9" s="207" customFormat="1" ht="62">
      <c r="B208" s="236" t="s">
        <v>45</v>
      </c>
      <c r="C208" s="237" t="s">
        <v>788</v>
      </c>
      <c r="D208" s="175" t="s">
        <v>719</v>
      </c>
      <c r="E208" s="239" t="s">
        <v>789</v>
      </c>
      <c r="F208" s="140" t="s">
        <v>790</v>
      </c>
      <c r="G208" s="89">
        <v>379</v>
      </c>
      <c r="H208" s="164" t="str">
        <f t="shared" si="4"/>
        <v/>
      </c>
      <c r="I208" s="223">
        <v>8801089163905</v>
      </c>
    </row>
    <row r="209" spans="2:10" s="177" customFormat="1">
      <c r="B209" s="202" t="s">
        <v>45</v>
      </c>
      <c r="C209" s="199" t="s">
        <v>791</v>
      </c>
      <c r="D209" s="240" t="s">
        <v>719</v>
      </c>
      <c r="E209" s="121" t="s">
        <v>792</v>
      </c>
      <c r="F209" s="241" t="s">
        <v>793</v>
      </c>
      <c r="G209" s="21">
        <v>379</v>
      </c>
      <c r="H209" s="157" t="str">
        <f>IF($H$3=0,"",G209-($H$3*G209/100))</f>
        <v/>
      </c>
      <c r="I209" s="206">
        <v>8801089209023</v>
      </c>
    </row>
    <row r="210" spans="2:10" s="207" customFormat="1">
      <c r="B210" s="236" t="s">
        <v>45</v>
      </c>
      <c r="C210" s="237" t="s">
        <v>794</v>
      </c>
      <c r="D210" s="175" t="s">
        <v>719</v>
      </c>
      <c r="E210" s="239" t="s">
        <v>205</v>
      </c>
      <c r="F210" s="140" t="s">
        <v>795</v>
      </c>
      <c r="G210" s="89">
        <v>379</v>
      </c>
      <c r="H210" s="164" t="str">
        <f t="shared" si="4"/>
        <v/>
      </c>
      <c r="I210" s="223">
        <v>8801089164629</v>
      </c>
    </row>
    <row r="211" spans="2:10" s="207" customFormat="1">
      <c r="B211" s="100" t="s">
        <v>45</v>
      </c>
      <c r="C211" s="242" t="s">
        <v>796</v>
      </c>
      <c r="D211" s="243" t="s">
        <v>719</v>
      </c>
      <c r="E211" s="244" t="s">
        <v>792</v>
      </c>
      <c r="F211" s="245" t="s">
        <v>797</v>
      </c>
      <c r="G211" s="21">
        <v>379</v>
      </c>
      <c r="H211" s="157" t="str">
        <f>IF($H$3=0,"",G211-($H$3*G211/100))</f>
        <v/>
      </c>
      <c r="I211" s="246">
        <v>8801089209054</v>
      </c>
      <c r="J211" s="177"/>
    </row>
    <row r="212" spans="2:10" s="207" customFormat="1">
      <c r="B212" s="236" t="s">
        <v>45</v>
      </c>
      <c r="C212" s="237" t="s">
        <v>798</v>
      </c>
      <c r="D212" s="175" t="s">
        <v>719</v>
      </c>
      <c r="E212" s="239" t="s">
        <v>205</v>
      </c>
      <c r="F212" s="140" t="s">
        <v>799</v>
      </c>
      <c r="G212" s="89">
        <v>519</v>
      </c>
      <c r="H212" s="164" t="str">
        <f t="shared" si="4"/>
        <v/>
      </c>
      <c r="I212" s="223">
        <v>8801089165473</v>
      </c>
    </row>
    <row r="213" spans="2:10" s="207" customFormat="1">
      <c r="B213" s="180" t="s">
        <v>504</v>
      </c>
      <c r="C213" s="197" t="s">
        <v>800</v>
      </c>
      <c r="D213" s="165" t="s">
        <v>719</v>
      </c>
      <c r="E213" s="121" t="s">
        <v>792</v>
      </c>
      <c r="F213" s="235" t="s">
        <v>801</v>
      </c>
      <c r="G213" s="21">
        <v>519</v>
      </c>
      <c r="H213" s="157" t="str">
        <f>IF($H$3=0,"",G213-($H$3*G213/100))</f>
        <v/>
      </c>
      <c r="I213" s="104">
        <v>8801089209405</v>
      </c>
      <c r="J213" s="177"/>
    </row>
    <row r="214" spans="2:10" s="207" customFormat="1" ht="62">
      <c r="B214" s="236" t="s">
        <v>45</v>
      </c>
      <c r="C214" s="237" t="s">
        <v>802</v>
      </c>
      <c r="D214" s="116" t="s">
        <v>615</v>
      </c>
      <c r="E214" s="239" t="s">
        <v>803</v>
      </c>
      <c r="F214" s="140" t="s">
        <v>804</v>
      </c>
      <c r="G214" s="89">
        <v>395</v>
      </c>
      <c r="H214" s="164" t="str">
        <f>IF($H$3=0,"",G214-($H$3*G214/100))</f>
        <v/>
      </c>
      <c r="I214" s="223">
        <v>8801089164094</v>
      </c>
    </row>
    <row r="215" spans="2:10" s="177" customFormat="1">
      <c r="B215" s="202" t="s">
        <v>45</v>
      </c>
      <c r="C215" s="199" t="s">
        <v>805</v>
      </c>
      <c r="D215" s="247" t="s">
        <v>615</v>
      </c>
      <c r="E215" s="121" t="s">
        <v>792</v>
      </c>
      <c r="F215" s="241" t="s">
        <v>806</v>
      </c>
      <c r="G215" s="21">
        <v>395</v>
      </c>
      <c r="H215" s="157" t="str">
        <f t="shared" si="4"/>
        <v/>
      </c>
      <c r="I215" s="248">
        <v>8801089209429</v>
      </c>
    </row>
    <row r="216" spans="2:10" s="177" customFormat="1">
      <c r="B216" s="141" t="s">
        <v>45</v>
      </c>
      <c r="C216" s="234" t="s">
        <v>807</v>
      </c>
      <c r="D216" s="120" t="s">
        <v>615</v>
      </c>
      <c r="E216" s="239" t="s">
        <v>205</v>
      </c>
      <c r="F216" s="235" t="s">
        <v>808</v>
      </c>
      <c r="G216" s="97">
        <v>395</v>
      </c>
      <c r="H216" s="157" t="str">
        <f t="shared" si="4"/>
        <v/>
      </c>
      <c r="I216" s="104">
        <v>8801089165114</v>
      </c>
    </row>
    <row r="217" spans="2:10" s="177" customFormat="1">
      <c r="B217" s="180" t="s">
        <v>504</v>
      </c>
      <c r="C217" s="197" t="s">
        <v>809</v>
      </c>
      <c r="D217" s="120" t="s">
        <v>615</v>
      </c>
      <c r="E217" s="121" t="s">
        <v>792</v>
      </c>
      <c r="F217" s="235" t="s">
        <v>810</v>
      </c>
      <c r="G217" s="21">
        <v>395</v>
      </c>
      <c r="H217" s="157" t="str">
        <f>IF($H$3=0,"",G217-($H$3*G217/100))</f>
        <v/>
      </c>
      <c r="I217" s="104">
        <v>8801089209504</v>
      </c>
    </row>
    <row r="218" spans="2:10" s="177" customFormat="1">
      <c r="B218" s="141" t="s">
        <v>45</v>
      </c>
      <c r="C218" s="234" t="s">
        <v>811</v>
      </c>
      <c r="D218" s="161" t="s">
        <v>812</v>
      </c>
      <c r="E218" s="249"/>
      <c r="F218" s="235" t="s">
        <v>813</v>
      </c>
      <c r="G218" s="97">
        <v>399</v>
      </c>
      <c r="H218" s="157" t="str">
        <f t="shared" si="4"/>
        <v/>
      </c>
      <c r="I218" s="104">
        <v>8801089174345</v>
      </c>
    </row>
    <row r="219" spans="2:10" s="177" customFormat="1">
      <c r="B219" s="141" t="s">
        <v>45</v>
      </c>
      <c r="C219" s="234" t="s">
        <v>814</v>
      </c>
      <c r="D219" s="120" t="s">
        <v>615</v>
      </c>
      <c r="E219" s="250" t="s">
        <v>205</v>
      </c>
      <c r="F219" s="235" t="s">
        <v>815</v>
      </c>
      <c r="G219" s="21">
        <v>395</v>
      </c>
      <c r="H219" s="157" t="str">
        <f t="shared" si="4"/>
        <v/>
      </c>
      <c r="I219" s="104">
        <v>8801089165220</v>
      </c>
    </row>
    <row r="220" spans="2:10" s="177" customFormat="1" ht="62">
      <c r="B220" s="141" t="s">
        <v>45</v>
      </c>
      <c r="C220" s="234" t="s">
        <v>816</v>
      </c>
      <c r="D220" s="120" t="s">
        <v>615</v>
      </c>
      <c r="E220" s="239" t="s">
        <v>817</v>
      </c>
      <c r="F220" s="235" t="s">
        <v>818</v>
      </c>
      <c r="G220" s="97">
        <v>535</v>
      </c>
      <c r="H220" s="157" t="str">
        <f t="shared" si="4"/>
        <v/>
      </c>
      <c r="I220" s="104">
        <v>8801089165367</v>
      </c>
    </row>
    <row r="221" spans="2:10" s="177" customFormat="1">
      <c r="B221" s="202" t="s">
        <v>45</v>
      </c>
      <c r="C221" s="199" t="s">
        <v>819</v>
      </c>
      <c r="D221" s="247" t="s">
        <v>615</v>
      </c>
      <c r="E221" s="121" t="s">
        <v>792</v>
      </c>
      <c r="F221" s="241" t="s">
        <v>820</v>
      </c>
      <c r="G221" s="21">
        <v>535</v>
      </c>
      <c r="H221" s="157" t="str">
        <f>IF($H$3=0,"",G221-($H$3*G221/100))</f>
        <v/>
      </c>
      <c r="I221" s="206">
        <v>8801089209627</v>
      </c>
    </row>
    <row r="222" spans="2:10" s="177" customFormat="1">
      <c r="B222" s="141" t="s">
        <v>45</v>
      </c>
      <c r="C222" s="234" t="s">
        <v>821</v>
      </c>
      <c r="D222" s="120" t="s">
        <v>822</v>
      </c>
      <c r="E222" s="120"/>
      <c r="F222" s="235" t="s">
        <v>823</v>
      </c>
      <c r="G222" s="97">
        <v>339</v>
      </c>
      <c r="H222" s="157" t="str">
        <f t="shared" si="4"/>
        <v/>
      </c>
      <c r="I222" s="104">
        <v>8801089174260</v>
      </c>
    </row>
    <row r="223" spans="2:10" s="177" customFormat="1" ht="62">
      <c r="B223" s="141" t="s">
        <v>45</v>
      </c>
      <c r="C223" s="234" t="s">
        <v>824</v>
      </c>
      <c r="D223" s="161" t="s">
        <v>623</v>
      </c>
      <c r="E223" s="239" t="s">
        <v>825</v>
      </c>
      <c r="F223" s="235" t="s">
        <v>826</v>
      </c>
      <c r="G223" s="97">
        <v>289</v>
      </c>
      <c r="H223" s="157" t="str">
        <f t="shared" si="4"/>
        <v/>
      </c>
      <c r="I223" s="104">
        <v>8801089169198</v>
      </c>
    </row>
    <row r="224" spans="2:10" s="177" customFormat="1">
      <c r="B224" s="202" t="s">
        <v>45</v>
      </c>
      <c r="C224" s="199" t="s">
        <v>827</v>
      </c>
      <c r="D224" s="251" t="s">
        <v>623</v>
      </c>
      <c r="E224" s="121" t="s">
        <v>792</v>
      </c>
      <c r="F224" s="241" t="s">
        <v>828</v>
      </c>
      <c r="G224" s="21">
        <v>289</v>
      </c>
      <c r="H224" s="157" t="str">
        <f>IF($H$3=0,"",G224-($H$3*G224/100))</f>
        <v/>
      </c>
      <c r="I224" s="203">
        <v>8801089208590</v>
      </c>
    </row>
    <row r="225" spans="2:9" s="177" customFormat="1" ht="62">
      <c r="B225" s="252" t="s">
        <v>45</v>
      </c>
      <c r="C225" s="234" t="s">
        <v>829</v>
      </c>
      <c r="D225" s="161" t="s">
        <v>623</v>
      </c>
      <c r="E225" s="253" t="s">
        <v>830</v>
      </c>
      <c r="F225" s="235" t="s">
        <v>831</v>
      </c>
      <c r="G225" s="21">
        <v>289</v>
      </c>
      <c r="H225" s="157" t="str">
        <f t="shared" si="4"/>
        <v/>
      </c>
      <c r="I225" s="104">
        <v>8801089169211</v>
      </c>
    </row>
    <row r="226" spans="2:9" s="177" customFormat="1">
      <c r="B226" s="127" t="s">
        <v>45</v>
      </c>
      <c r="C226" s="122" t="s">
        <v>832</v>
      </c>
      <c r="D226" s="161" t="s">
        <v>623</v>
      </c>
      <c r="E226" s="121" t="s">
        <v>792</v>
      </c>
      <c r="F226" s="235" t="s">
        <v>833</v>
      </c>
      <c r="G226" s="21">
        <v>289</v>
      </c>
      <c r="H226" s="157" t="str">
        <f>IF($H$3=0,"",G226-($H$3*G226/100))</f>
        <v/>
      </c>
      <c r="I226" s="132">
        <v>8801089208712</v>
      </c>
    </row>
    <row r="227" spans="2:9" s="177" customFormat="1" ht="62">
      <c r="B227" s="141" t="s">
        <v>45</v>
      </c>
      <c r="C227" s="234" t="s">
        <v>834</v>
      </c>
      <c r="D227" s="161" t="s">
        <v>623</v>
      </c>
      <c r="E227" s="239" t="s">
        <v>835</v>
      </c>
      <c r="F227" s="235" t="s">
        <v>836</v>
      </c>
      <c r="G227" s="97">
        <v>459</v>
      </c>
      <c r="H227" s="157" t="str">
        <f>IF($H$3=0,"",G227-($H$3*G227/100))</f>
        <v/>
      </c>
      <c r="I227" s="104">
        <v>8801089163622</v>
      </c>
    </row>
    <row r="228" spans="2:9" s="177" customFormat="1">
      <c r="B228" s="202" t="s">
        <v>45</v>
      </c>
      <c r="C228" s="199" t="s">
        <v>837</v>
      </c>
      <c r="D228" s="251" t="s">
        <v>623</v>
      </c>
      <c r="E228" s="121" t="s">
        <v>792</v>
      </c>
      <c r="F228" s="241" t="s">
        <v>838</v>
      </c>
      <c r="G228" s="21">
        <v>459</v>
      </c>
      <c r="H228" s="157" t="str">
        <f t="shared" si="4"/>
        <v/>
      </c>
      <c r="I228" s="206">
        <v>8801089208927</v>
      </c>
    </row>
    <row r="229" spans="2:9" s="11" customFormat="1" ht="53.9" customHeight="1">
      <c r="B229" s="84" t="s">
        <v>45</v>
      </c>
      <c r="C229" s="108" t="s">
        <v>839</v>
      </c>
      <c r="D229" s="152" t="s">
        <v>840</v>
      </c>
      <c r="E229" s="170"/>
      <c r="F229" s="118" t="s">
        <v>841</v>
      </c>
      <c r="G229" s="89">
        <v>280</v>
      </c>
      <c r="H229" s="164" t="str">
        <f t="shared" si="4"/>
        <v/>
      </c>
      <c r="I229" s="119">
        <v>8801089155191</v>
      </c>
    </row>
    <row r="230" spans="2:9" s="11" customFormat="1" ht="53.9" customHeight="1">
      <c r="B230" s="84" t="s">
        <v>45</v>
      </c>
      <c r="C230" s="108" t="s">
        <v>842</v>
      </c>
      <c r="D230" s="152" t="s">
        <v>840</v>
      </c>
      <c r="E230" s="170"/>
      <c r="F230" s="118" t="s">
        <v>843</v>
      </c>
      <c r="G230" s="89">
        <v>280</v>
      </c>
      <c r="H230" s="164" t="str">
        <f t="shared" si="4"/>
        <v/>
      </c>
      <c r="I230" s="119">
        <v>8801089162809</v>
      </c>
    </row>
    <row r="231" spans="2:9" s="182" customFormat="1" ht="31">
      <c r="B231" s="84" t="s">
        <v>45</v>
      </c>
      <c r="C231" s="108" t="s">
        <v>844</v>
      </c>
      <c r="D231" s="116" t="s">
        <v>822</v>
      </c>
      <c r="E231" s="117"/>
      <c r="F231" s="254" t="s">
        <v>845</v>
      </c>
      <c r="G231" s="89">
        <v>359</v>
      </c>
      <c r="H231" s="164" t="str">
        <f t="shared" si="4"/>
        <v/>
      </c>
      <c r="I231" s="255">
        <v>8801089170002</v>
      </c>
    </row>
    <row r="232" spans="2:9" s="182" customFormat="1" ht="31">
      <c r="B232" s="84" t="s">
        <v>45</v>
      </c>
      <c r="C232" s="108" t="s">
        <v>846</v>
      </c>
      <c r="D232" s="116" t="s">
        <v>822</v>
      </c>
      <c r="E232" s="117"/>
      <c r="F232" s="254" t="s">
        <v>847</v>
      </c>
      <c r="G232" s="89">
        <v>265</v>
      </c>
      <c r="H232" s="164" t="str">
        <f t="shared" si="4"/>
        <v/>
      </c>
      <c r="I232" s="255">
        <v>8801089170026</v>
      </c>
    </row>
    <row r="233" spans="2:9" s="182" customFormat="1" ht="31">
      <c r="B233" s="84" t="s">
        <v>45</v>
      </c>
      <c r="C233" s="108" t="s">
        <v>848</v>
      </c>
      <c r="D233" s="116" t="s">
        <v>822</v>
      </c>
      <c r="E233" s="117"/>
      <c r="F233" s="254" t="s">
        <v>849</v>
      </c>
      <c r="G233" s="89">
        <v>265</v>
      </c>
      <c r="H233" s="164" t="str">
        <f t="shared" si="4"/>
        <v/>
      </c>
      <c r="I233" s="255">
        <v>8801089170019</v>
      </c>
    </row>
    <row r="234" spans="2:9" s="182" customFormat="1" ht="31">
      <c r="B234" s="84" t="s">
        <v>45</v>
      </c>
      <c r="C234" s="108" t="s">
        <v>850</v>
      </c>
      <c r="D234" s="116" t="s">
        <v>822</v>
      </c>
      <c r="E234" s="250" t="s">
        <v>205</v>
      </c>
      <c r="F234" s="254" t="s">
        <v>851</v>
      </c>
      <c r="G234" s="106">
        <v>265</v>
      </c>
      <c r="H234" s="164" t="str">
        <f t="shared" si="4"/>
        <v/>
      </c>
      <c r="I234" s="255">
        <v>8801089170033</v>
      </c>
    </row>
    <row r="235" spans="2:9" s="182" customFormat="1" ht="31">
      <c r="B235" s="84" t="s">
        <v>45</v>
      </c>
      <c r="C235" s="108" t="s">
        <v>852</v>
      </c>
      <c r="D235" s="116" t="s">
        <v>853</v>
      </c>
      <c r="E235" s="117"/>
      <c r="F235" s="254" t="s">
        <v>854</v>
      </c>
      <c r="G235" s="89">
        <v>319</v>
      </c>
      <c r="H235" s="164" t="str">
        <f t="shared" si="4"/>
        <v/>
      </c>
      <c r="I235" s="255">
        <v>8801089170040</v>
      </c>
    </row>
    <row r="236" spans="2:9" s="182" customFormat="1" ht="31">
      <c r="B236" s="84" t="s">
        <v>45</v>
      </c>
      <c r="C236" s="108" t="s">
        <v>855</v>
      </c>
      <c r="D236" s="116" t="s">
        <v>853</v>
      </c>
      <c r="E236" s="117"/>
      <c r="F236" s="254" t="s">
        <v>856</v>
      </c>
      <c r="G236" s="89">
        <v>209</v>
      </c>
      <c r="H236" s="164" t="str">
        <f t="shared" si="4"/>
        <v/>
      </c>
      <c r="I236" s="255">
        <v>8801089170071</v>
      </c>
    </row>
    <row r="237" spans="2:9" s="182" customFormat="1" ht="31">
      <c r="B237" s="84" t="s">
        <v>45</v>
      </c>
      <c r="C237" s="108" t="s">
        <v>857</v>
      </c>
      <c r="D237" s="116" t="s">
        <v>853</v>
      </c>
      <c r="E237" s="117"/>
      <c r="F237" s="254" t="s">
        <v>858</v>
      </c>
      <c r="G237" s="89">
        <v>209</v>
      </c>
      <c r="H237" s="164" t="str">
        <f t="shared" si="4"/>
        <v/>
      </c>
      <c r="I237" s="255">
        <v>8801089170057</v>
      </c>
    </row>
    <row r="238" spans="2:9" s="182" customFormat="1" ht="31">
      <c r="B238" s="84" t="s">
        <v>45</v>
      </c>
      <c r="C238" s="108" t="s">
        <v>859</v>
      </c>
      <c r="D238" s="116" t="s">
        <v>853</v>
      </c>
      <c r="E238" s="250" t="s">
        <v>205</v>
      </c>
      <c r="F238" s="254" t="s">
        <v>860</v>
      </c>
      <c r="G238" s="106">
        <v>209</v>
      </c>
      <c r="H238" s="164" t="str">
        <f t="shared" si="4"/>
        <v/>
      </c>
      <c r="I238" s="255">
        <v>8801089170095</v>
      </c>
    </row>
    <row r="239" spans="2:9" s="182" customFormat="1" ht="31">
      <c r="B239" s="84" t="s">
        <v>45</v>
      </c>
      <c r="C239" s="108" t="s">
        <v>861</v>
      </c>
      <c r="D239" s="116" t="s">
        <v>719</v>
      </c>
      <c r="E239" s="117"/>
      <c r="F239" s="254" t="s">
        <v>862</v>
      </c>
      <c r="G239" s="89">
        <v>359</v>
      </c>
      <c r="H239" s="164" t="str">
        <f t="shared" si="4"/>
        <v/>
      </c>
      <c r="I239" s="255">
        <v>8801089170064</v>
      </c>
    </row>
    <row r="240" spans="2:9" s="182" customFormat="1" ht="31">
      <c r="B240" s="84" t="s">
        <v>45</v>
      </c>
      <c r="C240" s="108" t="s">
        <v>863</v>
      </c>
      <c r="D240" s="116" t="s">
        <v>719</v>
      </c>
      <c r="E240" s="117"/>
      <c r="F240" s="254" t="s">
        <v>864</v>
      </c>
      <c r="G240" s="89">
        <v>249</v>
      </c>
      <c r="H240" s="164" t="str">
        <f t="shared" si="4"/>
        <v/>
      </c>
      <c r="I240" s="255">
        <v>8801089170101</v>
      </c>
    </row>
    <row r="241" spans="1:9" s="182" customFormat="1" ht="31">
      <c r="B241" s="84" t="s">
        <v>45</v>
      </c>
      <c r="C241" s="108" t="s">
        <v>865</v>
      </c>
      <c r="D241" s="116" t="s">
        <v>719</v>
      </c>
      <c r="E241" s="117"/>
      <c r="F241" s="254" t="s">
        <v>866</v>
      </c>
      <c r="G241" s="89">
        <v>249</v>
      </c>
      <c r="H241" s="164" t="str">
        <f t="shared" si="4"/>
        <v/>
      </c>
      <c r="I241" s="255">
        <v>8801089170088</v>
      </c>
    </row>
    <row r="242" spans="1:9" s="182" customFormat="1" ht="31">
      <c r="B242" s="84" t="s">
        <v>45</v>
      </c>
      <c r="C242" s="108" t="s">
        <v>867</v>
      </c>
      <c r="D242" s="116" t="s">
        <v>719</v>
      </c>
      <c r="E242" s="250" t="s">
        <v>205</v>
      </c>
      <c r="F242" s="254" t="s">
        <v>868</v>
      </c>
      <c r="G242" s="106">
        <v>249</v>
      </c>
      <c r="H242" s="164" t="str">
        <f t="shared" si="4"/>
        <v/>
      </c>
      <c r="I242" s="255">
        <v>8801089170118</v>
      </c>
    </row>
    <row r="243" spans="1:9" s="185" customFormat="1">
      <c r="A243" s="182"/>
      <c r="B243" s="183" t="s">
        <v>45</v>
      </c>
      <c r="C243" s="192" t="s">
        <v>869</v>
      </c>
      <c r="D243" s="193" t="s">
        <v>719</v>
      </c>
      <c r="E243" s="194" t="s">
        <v>28</v>
      </c>
      <c r="F243" s="195" t="s">
        <v>870</v>
      </c>
      <c r="G243" s="125">
        <v>190</v>
      </c>
      <c r="H243" s="157" t="str">
        <f>IF($H$3=0,"",G243-($H$3*G243/100))</f>
        <v/>
      </c>
      <c r="I243" s="196">
        <v>8801089212382</v>
      </c>
    </row>
    <row r="244" spans="1:9" s="185" customFormat="1">
      <c r="A244" s="182"/>
      <c r="B244" s="183" t="s">
        <v>45</v>
      </c>
      <c r="C244" s="192" t="s">
        <v>871</v>
      </c>
      <c r="D244" s="193" t="s">
        <v>719</v>
      </c>
      <c r="E244" s="194" t="s">
        <v>28</v>
      </c>
      <c r="F244" s="192" t="s">
        <v>872</v>
      </c>
      <c r="G244" s="125">
        <v>190</v>
      </c>
      <c r="H244" s="157" t="str">
        <f t="shared" si="4"/>
        <v/>
      </c>
      <c r="I244" s="196">
        <v>8801089212399</v>
      </c>
    </row>
    <row r="245" spans="1:9" s="185" customFormat="1">
      <c r="A245" s="182"/>
      <c r="B245" s="183" t="s">
        <v>45</v>
      </c>
      <c r="C245" s="192" t="s">
        <v>873</v>
      </c>
      <c r="D245" s="193" t="s">
        <v>719</v>
      </c>
      <c r="E245" s="194" t="s">
        <v>28</v>
      </c>
      <c r="F245" s="192" t="s">
        <v>874</v>
      </c>
      <c r="G245" s="125">
        <v>280</v>
      </c>
      <c r="H245" s="157" t="str">
        <f>IF($H$3=0,"",G245-($H$3*G245/100))</f>
        <v/>
      </c>
      <c r="I245" s="196">
        <v>8801089215963</v>
      </c>
    </row>
    <row r="246" spans="1:9" s="185" customFormat="1">
      <c r="A246" s="182"/>
      <c r="B246" s="183" t="s">
        <v>45</v>
      </c>
      <c r="C246" s="192" t="s">
        <v>875</v>
      </c>
      <c r="D246" s="193" t="s">
        <v>822</v>
      </c>
      <c r="E246" s="194" t="s">
        <v>28</v>
      </c>
      <c r="F246" s="192" t="s">
        <v>876</v>
      </c>
      <c r="G246" s="125">
        <v>190</v>
      </c>
      <c r="H246" s="157" t="str">
        <f t="shared" si="4"/>
        <v/>
      </c>
      <c r="I246" s="196">
        <v>8801089210593</v>
      </c>
    </row>
    <row r="247" spans="1:9" s="185" customFormat="1">
      <c r="A247" s="182"/>
      <c r="B247" s="183" t="s">
        <v>45</v>
      </c>
      <c r="C247" s="192" t="s">
        <v>877</v>
      </c>
      <c r="D247" s="193" t="s">
        <v>822</v>
      </c>
      <c r="E247" s="194" t="s">
        <v>28</v>
      </c>
      <c r="F247" s="192" t="s">
        <v>878</v>
      </c>
      <c r="G247" s="125">
        <v>280</v>
      </c>
      <c r="H247" s="157" t="str">
        <f t="shared" si="4"/>
        <v/>
      </c>
      <c r="I247" s="196">
        <v>8801089215970</v>
      </c>
    </row>
    <row r="248" spans="1:9" s="185" customFormat="1">
      <c r="A248" s="182"/>
      <c r="B248" s="183" t="s">
        <v>45</v>
      </c>
      <c r="C248" s="192" t="s">
        <v>879</v>
      </c>
      <c r="D248" s="193" t="s">
        <v>880</v>
      </c>
      <c r="E248" s="194" t="s">
        <v>28</v>
      </c>
      <c r="F248" s="192" t="s">
        <v>881</v>
      </c>
      <c r="G248" s="125">
        <v>250</v>
      </c>
      <c r="H248" s="157" t="str">
        <f>IF($H$3=0,"",G248-($H$3*G248/100))</f>
        <v/>
      </c>
      <c r="I248" s="196">
        <v>8801089216021</v>
      </c>
    </row>
    <row r="249" spans="1:9" s="182" customFormat="1" ht="64" customHeight="1">
      <c r="B249" s="84" t="s">
        <v>45</v>
      </c>
      <c r="C249" s="212" t="s">
        <v>882</v>
      </c>
      <c r="D249" s="116" t="s">
        <v>883</v>
      </c>
      <c r="E249" s="170"/>
      <c r="F249" s="256" t="s">
        <v>884</v>
      </c>
      <c r="G249" s="106">
        <v>849</v>
      </c>
      <c r="H249" s="164" t="str">
        <f t="shared" si="4"/>
        <v/>
      </c>
      <c r="I249" s="257" t="s">
        <v>885</v>
      </c>
    </row>
    <row r="250" spans="1:9" s="182" customFormat="1" ht="62">
      <c r="B250" s="91" t="s">
        <v>45</v>
      </c>
      <c r="C250" s="95" t="s">
        <v>886</v>
      </c>
      <c r="D250" s="120" t="s">
        <v>883</v>
      </c>
      <c r="E250" s="218"/>
      <c r="F250" s="137" t="s">
        <v>887</v>
      </c>
      <c r="G250" s="258">
        <v>849</v>
      </c>
      <c r="H250" s="164" t="str">
        <f t="shared" si="4"/>
        <v/>
      </c>
      <c r="I250" s="259" t="s">
        <v>888</v>
      </c>
    </row>
    <row r="251" spans="1:9" s="182" customFormat="1" ht="77.5">
      <c r="B251" s="84" t="s">
        <v>45</v>
      </c>
      <c r="C251" s="233" t="s">
        <v>889</v>
      </c>
      <c r="D251" s="109" t="s">
        <v>890</v>
      </c>
      <c r="E251" s="116"/>
      <c r="F251" s="256" t="s">
        <v>891</v>
      </c>
      <c r="G251" s="89">
        <v>1055</v>
      </c>
      <c r="H251" s="164" t="str">
        <f t="shared" si="4"/>
        <v/>
      </c>
      <c r="I251" s="257" t="s">
        <v>892</v>
      </c>
    </row>
    <row r="252" spans="1:9" s="182" customFormat="1" ht="62">
      <c r="B252" s="108" t="s">
        <v>45</v>
      </c>
      <c r="C252" s="108" t="s">
        <v>893</v>
      </c>
      <c r="D252" s="170" t="s">
        <v>894</v>
      </c>
      <c r="E252" s="87"/>
      <c r="F252" s="118" t="s">
        <v>895</v>
      </c>
      <c r="G252" s="89">
        <v>1300</v>
      </c>
      <c r="H252" s="164" t="str">
        <f t="shared" si="4"/>
        <v/>
      </c>
      <c r="I252" s="211">
        <v>849688011171</v>
      </c>
    </row>
    <row r="253" spans="1:9" s="260" customFormat="1">
      <c r="B253" s="261" t="s">
        <v>45</v>
      </c>
      <c r="C253" s="262" t="s">
        <v>896</v>
      </c>
      <c r="D253" s="263" t="s">
        <v>897</v>
      </c>
      <c r="E253" s="264" t="s">
        <v>898</v>
      </c>
      <c r="F253" s="265" t="s">
        <v>899</v>
      </c>
      <c r="G253" s="106">
        <v>1500</v>
      </c>
      <c r="H253" s="164" t="str">
        <f t="shared" si="4"/>
        <v/>
      </c>
      <c r="I253" s="266" t="s">
        <v>900</v>
      </c>
    </row>
    <row r="254" spans="1:9" s="260" customFormat="1">
      <c r="B254" s="261" t="s">
        <v>45</v>
      </c>
      <c r="C254" s="262" t="s">
        <v>901</v>
      </c>
      <c r="D254" s="263" t="s">
        <v>897</v>
      </c>
      <c r="E254" s="264" t="s">
        <v>902</v>
      </c>
      <c r="F254" s="265" t="s">
        <v>903</v>
      </c>
      <c r="G254" s="106">
        <v>1700</v>
      </c>
      <c r="H254" s="164" t="str">
        <f t="shared" si="4"/>
        <v/>
      </c>
      <c r="I254" s="266" t="s">
        <v>904</v>
      </c>
    </row>
    <row r="255" spans="1:9" s="260" customFormat="1">
      <c r="B255" s="153" t="s">
        <v>45</v>
      </c>
      <c r="C255" s="154" t="s">
        <v>905</v>
      </c>
      <c r="D255" s="267" t="s">
        <v>906</v>
      </c>
      <c r="E255" s="268" t="s">
        <v>907</v>
      </c>
      <c r="F255" s="269" t="s">
        <v>908</v>
      </c>
      <c r="G255" s="270">
        <v>1500</v>
      </c>
      <c r="H255" s="157" t="str">
        <f t="shared" si="4"/>
        <v/>
      </c>
      <c r="I255" s="271">
        <v>8801089204486</v>
      </c>
    </row>
    <row r="256" spans="1:9" s="260" customFormat="1">
      <c r="B256" s="198" t="s">
        <v>45</v>
      </c>
      <c r="C256" s="272" t="s">
        <v>909</v>
      </c>
      <c r="D256" s="247" t="s">
        <v>906</v>
      </c>
      <c r="E256" s="268" t="s">
        <v>907</v>
      </c>
      <c r="F256" s="200" t="s">
        <v>910</v>
      </c>
      <c r="G256" s="21">
        <v>1700</v>
      </c>
      <c r="H256" s="157" t="str">
        <f t="shared" si="4"/>
        <v/>
      </c>
      <c r="I256" s="201">
        <v>8801089196118</v>
      </c>
    </row>
    <row r="257" spans="1:10" s="273" customFormat="1">
      <c r="B257" s="153" t="s">
        <v>45</v>
      </c>
      <c r="C257" s="154" t="s">
        <v>911</v>
      </c>
      <c r="D257" s="267" t="s">
        <v>912</v>
      </c>
      <c r="E257" s="268" t="s">
        <v>907</v>
      </c>
      <c r="F257" s="200" t="s">
        <v>913</v>
      </c>
      <c r="G257" s="270">
        <v>2000</v>
      </c>
      <c r="H257" s="157" t="str">
        <f t="shared" si="4"/>
        <v/>
      </c>
      <c r="I257" s="271">
        <v>8801089205445</v>
      </c>
    </row>
    <row r="258" spans="1:10" s="273" customFormat="1">
      <c r="B258" s="153" t="s">
        <v>45</v>
      </c>
      <c r="C258" s="154" t="s">
        <v>914</v>
      </c>
      <c r="D258" s="267" t="s">
        <v>915</v>
      </c>
      <c r="E258" s="268" t="s">
        <v>907</v>
      </c>
      <c r="F258" s="269" t="s">
        <v>916</v>
      </c>
      <c r="G258" s="270">
        <v>2300</v>
      </c>
      <c r="H258" s="157" t="str">
        <f t="shared" si="4"/>
        <v/>
      </c>
      <c r="I258" s="271">
        <v>8801089204479</v>
      </c>
    </row>
    <row r="259" spans="1:10" s="273" customFormat="1">
      <c r="B259" s="153" t="s">
        <v>45</v>
      </c>
      <c r="C259" s="154" t="s">
        <v>917</v>
      </c>
      <c r="D259" s="267" t="s">
        <v>915</v>
      </c>
      <c r="E259" s="268" t="s">
        <v>907</v>
      </c>
      <c r="F259" s="269" t="s">
        <v>918</v>
      </c>
      <c r="G259" s="270">
        <v>2500</v>
      </c>
      <c r="H259" s="157" t="str">
        <f t="shared" si="4"/>
        <v/>
      </c>
      <c r="I259" s="271">
        <v>8801089204448</v>
      </c>
    </row>
    <row r="260" spans="1:10" s="273" customFormat="1">
      <c r="B260" s="153" t="s">
        <v>45</v>
      </c>
      <c r="C260" s="154" t="s">
        <v>919</v>
      </c>
      <c r="D260" s="267" t="s">
        <v>920</v>
      </c>
      <c r="E260" s="268" t="s">
        <v>907</v>
      </c>
      <c r="F260" s="269" t="s">
        <v>921</v>
      </c>
      <c r="G260" s="270">
        <v>2700</v>
      </c>
      <c r="H260" s="157" t="str">
        <f t="shared" si="4"/>
        <v/>
      </c>
      <c r="I260" s="271">
        <v>8801089192653</v>
      </c>
    </row>
    <row r="261" spans="1:10" s="260" customFormat="1" ht="62">
      <c r="A261" s="273"/>
      <c r="B261" s="153" t="s">
        <v>45</v>
      </c>
      <c r="C261" s="154" t="s">
        <v>922</v>
      </c>
      <c r="D261" s="267" t="s">
        <v>915</v>
      </c>
      <c r="E261" s="94" t="s">
        <v>923</v>
      </c>
      <c r="F261" s="269" t="s">
        <v>924</v>
      </c>
      <c r="G261" s="21">
        <v>5040</v>
      </c>
      <c r="H261" s="157" t="str">
        <f>IF($H$3=0,"",G261-($H$3*G261/100))</f>
        <v/>
      </c>
      <c r="I261" s="274">
        <v>8801089210029</v>
      </c>
    </row>
    <row r="262" spans="1:10" s="273" customFormat="1" ht="62">
      <c r="B262" s="91" t="s">
        <v>45</v>
      </c>
      <c r="C262" s="160" t="s">
        <v>925</v>
      </c>
      <c r="D262" s="120" t="s">
        <v>926</v>
      </c>
      <c r="E262" s="94" t="s">
        <v>923</v>
      </c>
      <c r="F262" s="162" t="s">
        <v>927</v>
      </c>
      <c r="G262" s="97">
        <v>5100</v>
      </c>
      <c r="H262" s="164" t="str">
        <f t="shared" si="4"/>
        <v/>
      </c>
      <c r="I262" s="139">
        <v>8801089190413</v>
      </c>
    </row>
    <row r="263" spans="1:10" s="275" customFormat="1" ht="25">
      <c r="B263" s="79" t="s">
        <v>928</v>
      </c>
      <c r="C263" s="80"/>
      <c r="D263" s="81"/>
      <c r="E263" s="82"/>
      <c r="F263" s="82"/>
      <c r="G263" s="82"/>
      <c r="H263" s="82"/>
      <c r="I263" s="83"/>
    </row>
    <row r="264" spans="1:10" s="276" customFormat="1" ht="139.5">
      <c r="B264" s="183" t="s">
        <v>928</v>
      </c>
      <c r="C264" s="183" t="s">
        <v>929</v>
      </c>
      <c r="D264" s="277" t="s">
        <v>930</v>
      </c>
      <c r="E264" s="244" t="s">
        <v>931</v>
      </c>
      <c r="F264" s="278" t="s">
        <v>932</v>
      </c>
      <c r="G264" s="21">
        <v>3860</v>
      </c>
      <c r="H264" s="157" t="str">
        <f>IF($H$3=0,"",G264-($H$3*G264/100))</f>
        <v/>
      </c>
      <c r="I264" s="246">
        <v>849688019214</v>
      </c>
      <c r="J264" s="275"/>
    </row>
    <row r="265" spans="1:10" s="276" customFormat="1" ht="155">
      <c r="B265" s="279" t="s">
        <v>928</v>
      </c>
      <c r="C265" s="280" t="s">
        <v>933</v>
      </c>
      <c r="D265" s="281" t="s">
        <v>934</v>
      </c>
      <c r="E265" s="282" t="s">
        <v>935</v>
      </c>
      <c r="F265" s="283" t="s">
        <v>936</v>
      </c>
      <c r="G265" s="21">
        <v>3050</v>
      </c>
      <c r="H265" s="157" t="str">
        <f>IF($H$3=0,"",G265-($H$3*G265/100))</f>
        <v/>
      </c>
      <c r="I265" s="284">
        <v>8801089199225</v>
      </c>
      <c r="J265" s="275"/>
    </row>
    <row r="266" spans="1:10" s="276" customFormat="1" ht="155">
      <c r="B266" s="285" t="s">
        <v>928</v>
      </c>
      <c r="C266" s="286" t="s">
        <v>937</v>
      </c>
      <c r="D266" s="287" t="s">
        <v>938</v>
      </c>
      <c r="E266" s="288" t="s">
        <v>935</v>
      </c>
      <c r="F266" s="283" t="s">
        <v>939</v>
      </c>
      <c r="G266" s="21">
        <v>2950</v>
      </c>
      <c r="H266" s="157" t="str">
        <f>IF($H$3=0,"",G266-($H$3*G266/100))</f>
        <v/>
      </c>
      <c r="I266" s="284">
        <v>8801089199171</v>
      </c>
      <c r="J266" s="275"/>
    </row>
    <row r="267" spans="1:10" s="275" customFormat="1" ht="25">
      <c r="B267" s="79" t="s">
        <v>940</v>
      </c>
      <c r="C267" s="80"/>
      <c r="D267" s="81"/>
      <c r="E267" s="82"/>
      <c r="F267" s="82"/>
      <c r="G267" s="82"/>
      <c r="H267" s="82"/>
      <c r="I267" s="83"/>
    </row>
    <row r="268" spans="1:10" s="276" customFormat="1" ht="93">
      <c r="B268" s="192" t="s">
        <v>45</v>
      </c>
      <c r="C268" s="289" t="s">
        <v>941</v>
      </c>
      <c r="D268" s="290" t="s">
        <v>942</v>
      </c>
      <c r="E268" s="291" t="s">
        <v>943</v>
      </c>
      <c r="F268" s="208" t="s">
        <v>944</v>
      </c>
      <c r="G268" s="21">
        <v>10950</v>
      </c>
      <c r="H268" s="157" t="str">
        <f>IF($H$3=0,"",G268-($H$3*G268/100))</f>
        <v/>
      </c>
      <c r="I268" s="246">
        <v>8801089217622</v>
      </c>
      <c r="J268" s="275"/>
    </row>
    <row r="269" spans="1:10" s="276" customFormat="1" ht="93">
      <c r="B269" s="192" t="s">
        <v>45</v>
      </c>
      <c r="C269" s="289" t="s">
        <v>945</v>
      </c>
      <c r="D269" s="290" t="s">
        <v>942</v>
      </c>
      <c r="E269" s="291" t="s">
        <v>943</v>
      </c>
      <c r="F269" s="208" t="s">
        <v>946</v>
      </c>
      <c r="G269" s="21">
        <v>10500</v>
      </c>
      <c r="H269" s="157" t="str">
        <f>IF($H$3=0,"",G269-($H$3*G269/100))</f>
        <v/>
      </c>
      <c r="I269" s="246">
        <v>8801089217615</v>
      </c>
      <c r="J269" s="275"/>
    </row>
    <row r="270" spans="1:10" s="276" customFormat="1" ht="93">
      <c r="B270" s="192" t="s">
        <v>45</v>
      </c>
      <c r="C270" s="289" t="s">
        <v>947</v>
      </c>
      <c r="D270" s="290" t="s">
        <v>942</v>
      </c>
      <c r="E270" s="291" t="s">
        <v>943</v>
      </c>
      <c r="F270" s="289" t="s">
        <v>948</v>
      </c>
      <c r="G270" s="21">
        <v>10400</v>
      </c>
      <c r="H270" s="157" t="str">
        <f>IF($H$3=0,"",G270-($H$3*G270/100))</f>
        <v/>
      </c>
      <c r="I270" s="246">
        <v>8801089217608</v>
      </c>
      <c r="J270" s="275"/>
    </row>
    <row r="271" spans="1:10" s="276" customFormat="1" ht="62">
      <c r="B271" s="84" t="s">
        <v>45</v>
      </c>
      <c r="C271" s="108" t="s">
        <v>949</v>
      </c>
      <c r="D271" s="120" t="s">
        <v>950</v>
      </c>
      <c r="E271" s="291" t="s">
        <v>943</v>
      </c>
      <c r="F271" s="256" t="s">
        <v>951</v>
      </c>
      <c r="G271" s="89">
        <v>7000</v>
      </c>
      <c r="H271" s="164" t="str">
        <f>IF($H$3=0,"",G271-($H$3*G271/100))</f>
        <v/>
      </c>
      <c r="I271" s="292">
        <v>8801089118349</v>
      </c>
    </row>
    <row r="272" spans="1:10" s="276" customFormat="1">
      <c r="B272" s="84" t="s">
        <v>45</v>
      </c>
      <c r="C272" s="108" t="s">
        <v>952</v>
      </c>
      <c r="D272" s="120" t="s">
        <v>953</v>
      </c>
      <c r="E272" s="291" t="s">
        <v>943</v>
      </c>
      <c r="F272" s="256" t="s">
        <v>954</v>
      </c>
      <c r="G272" s="89">
        <v>7000</v>
      </c>
      <c r="H272" s="164" t="str">
        <f t="shared" ref="H272:H286" si="5">IF($H$3=0,"",G272-($H$3*G272/100))</f>
        <v/>
      </c>
      <c r="I272" s="292">
        <v>8801089118363</v>
      </c>
    </row>
    <row r="273" spans="2:9" s="276" customFormat="1">
      <c r="B273" s="84" t="s">
        <v>45</v>
      </c>
      <c r="C273" s="108" t="s">
        <v>955</v>
      </c>
      <c r="D273" s="120" t="s">
        <v>953</v>
      </c>
      <c r="E273" s="291" t="s">
        <v>943</v>
      </c>
      <c r="F273" s="256" t="s">
        <v>956</v>
      </c>
      <c r="G273" s="89">
        <v>7000</v>
      </c>
      <c r="H273" s="164" t="str">
        <f t="shared" si="5"/>
        <v/>
      </c>
      <c r="I273" s="292">
        <v>8801089118264</v>
      </c>
    </row>
    <row r="274" spans="2:9" s="276" customFormat="1" ht="62">
      <c r="B274" s="84" t="s">
        <v>45</v>
      </c>
      <c r="C274" s="108" t="s">
        <v>957</v>
      </c>
      <c r="D274" s="120" t="s">
        <v>958</v>
      </c>
      <c r="E274" s="291" t="s">
        <v>943</v>
      </c>
      <c r="F274" s="256" t="s">
        <v>959</v>
      </c>
      <c r="G274" s="89">
        <v>8400</v>
      </c>
      <c r="H274" s="164" t="str">
        <f t="shared" si="5"/>
        <v/>
      </c>
      <c r="I274" s="292">
        <v>8801089118486</v>
      </c>
    </row>
    <row r="275" spans="2:9" s="276" customFormat="1">
      <c r="B275" s="84" t="s">
        <v>45</v>
      </c>
      <c r="C275" s="108" t="s">
        <v>960</v>
      </c>
      <c r="D275" s="120" t="s">
        <v>953</v>
      </c>
      <c r="E275" s="291" t="s">
        <v>943</v>
      </c>
      <c r="F275" s="256" t="s">
        <v>961</v>
      </c>
      <c r="G275" s="89">
        <v>8400</v>
      </c>
      <c r="H275" s="164" t="str">
        <f t="shared" si="5"/>
        <v/>
      </c>
      <c r="I275" s="292">
        <v>8801089118462</v>
      </c>
    </row>
    <row r="276" spans="2:9" s="276" customFormat="1">
      <c r="B276" s="84" t="s">
        <v>45</v>
      </c>
      <c r="C276" s="108" t="s">
        <v>962</v>
      </c>
      <c r="D276" s="120" t="s">
        <v>963</v>
      </c>
      <c r="E276" s="291" t="s">
        <v>943</v>
      </c>
      <c r="F276" s="256" t="s">
        <v>964</v>
      </c>
      <c r="G276" s="89">
        <v>14250</v>
      </c>
      <c r="H276" s="164" t="str">
        <f t="shared" si="5"/>
        <v/>
      </c>
      <c r="I276" s="292">
        <v>8801089148087</v>
      </c>
    </row>
    <row r="277" spans="2:9" s="276" customFormat="1">
      <c r="B277" s="84" t="s">
        <v>45</v>
      </c>
      <c r="C277" s="108" t="s">
        <v>965</v>
      </c>
      <c r="D277" s="120" t="s">
        <v>963</v>
      </c>
      <c r="E277" s="291" t="s">
        <v>943</v>
      </c>
      <c r="F277" s="256" t="s">
        <v>966</v>
      </c>
      <c r="G277" s="89">
        <v>16000</v>
      </c>
      <c r="H277" s="164" t="str">
        <f t="shared" si="5"/>
        <v/>
      </c>
      <c r="I277" s="292">
        <v>8801089148155</v>
      </c>
    </row>
    <row r="278" spans="2:9" s="276" customFormat="1" ht="62">
      <c r="B278" s="84" t="s">
        <v>45</v>
      </c>
      <c r="C278" s="108" t="s">
        <v>967</v>
      </c>
      <c r="D278" s="109" t="s">
        <v>968</v>
      </c>
      <c r="E278" s="291" t="s">
        <v>943</v>
      </c>
      <c r="F278" s="256" t="s">
        <v>969</v>
      </c>
      <c r="G278" s="89">
        <v>9500</v>
      </c>
      <c r="H278" s="164" t="str">
        <f t="shared" si="5"/>
        <v/>
      </c>
      <c r="I278" s="292">
        <v>8801089151131</v>
      </c>
    </row>
    <row r="279" spans="2:9" s="276" customFormat="1" ht="62">
      <c r="B279" s="84" t="s">
        <v>45</v>
      </c>
      <c r="C279" s="108" t="s">
        <v>970</v>
      </c>
      <c r="D279" s="109" t="s">
        <v>968</v>
      </c>
      <c r="E279" s="291" t="s">
        <v>943</v>
      </c>
      <c r="F279" s="256" t="s">
        <v>971</v>
      </c>
      <c r="G279" s="89">
        <v>9500</v>
      </c>
      <c r="H279" s="164" t="str">
        <f t="shared" si="5"/>
        <v/>
      </c>
      <c r="I279" s="292">
        <v>8801089128348</v>
      </c>
    </row>
    <row r="280" spans="2:9" s="276" customFormat="1" ht="77.5">
      <c r="B280" s="84" t="s">
        <v>45</v>
      </c>
      <c r="C280" s="108" t="s">
        <v>972</v>
      </c>
      <c r="D280" s="109" t="s">
        <v>973</v>
      </c>
      <c r="E280" s="291" t="s">
        <v>943</v>
      </c>
      <c r="F280" s="256" t="s">
        <v>974</v>
      </c>
      <c r="G280" s="89">
        <v>9500</v>
      </c>
      <c r="H280" s="164" t="str">
        <f t="shared" si="5"/>
        <v/>
      </c>
      <c r="I280" s="292">
        <v>8801089151162</v>
      </c>
    </row>
    <row r="281" spans="2:9" s="276" customFormat="1" ht="77.5">
      <c r="B281" s="91" t="s">
        <v>45</v>
      </c>
      <c r="C281" s="293" t="s">
        <v>975</v>
      </c>
      <c r="D281" s="120" t="s">
        <v>976</v>
      </c>
      <c r="E281" s="291" t="s">
        <v>943</v>
      </c>
      <c r="F281" s="294" t="s">
        <v>977</v>
      </c>
      <c r="G281" s="97">
        <v>7600</v>
      </c>
      <c r="H281" s="157" t="str">
        <f>IF($H$3=0,"",G281-($H$3*G281/100))</f>
        <v/>
      </c>
      <c r="I281" s="98">
        <v>8801089192745</v>
      </c>
    </row>
    <row r="282" spans="2:9" s="276" customFormat="1">
      <c r="B282" s="84" t="s">
        <v>45</v>
      </c>
      <c r="C282" s="115" t="s">
        <v>978</v>
      </c>
      <c r="D282" s="116" t="s">
        <v>979</v>
      </c>
      <c r="E282" s="94" t="s">
        <v>980</v>
      </c>
      <c r="F282" s="118" t="s">
        <v>981</v>
      </c>
      <c r="G282" s="89">
        <v>4100</v>
      </c>
      <c r="H282" s="164" t="str">
        <f t="shared" si="5"/>
        <v/>
      </c>
      <c r="I282" s="139">
        <v>8801089191724</v>
      </c>
    </row>
    <row r="283" spans="2:9" s="276" customFormat="1">
      <c r="B283" s="84" t="s">
        <v>45</v>
      </c>
      <c r="C283" s="115" t="s">
        <v>982</v>
      </c>
      <c r="D283" s="116" t="s">
        <v>979</v>
      </c>
      <c r="E283" s="94" t="s">
        <v>980</v>
      </c>
      <c r="F283" s="118" t="s">
        <v>983</v>
      </c>
      <c r="G283" s="89">
        <v>4100</v>
      </c>
      <c r="H283" s="164" t="str">
        <f>IF($H$3=0,"",G283-($H$3*G283/100))</f>
        <v/>
      </c>
      <c r="I283" s="139">
        <v>8801089191694</v>
      </c>
    </row>
    <row r="284" spans="2:9" s="276" customFormat="1">
      <c r="B284" s="84" t="s">
        <v>45</v>
      </c>
      <c r="C284" s="115" t="s">
        <v>984</v>
      </c>
      <c r="D284" s="116" t="s">
        <v>979</v>
      </c>
      <c r="E284" s="94" t="s">
        <v>980</v>
      </c>
      <c r="F284" s="118" t="s">
        <v>985</v>
      </c>
      <c r="G284" s="89">
        <v>4100</v>
      </c>
      <c r="H284" s="164" t="str">
        <f>IF($H$3=0,"",G284-($H$3*G284/100))</f>
        <v/>
      </c>
      <c r="I284" s="139">
        <v>8801089191700</v>
      </c>
    </row>
    <row r="285" spans="2:9" s="275" customFormat="1">
      <c r="B285" s="295" t="s">
        <v>45</v>
      </c>
      <c r="C285" s="296" t="s">
        <v>986</v>
      </c>
      <c r="D285" s="297" t="s">
        <v>979</v>
      </c>
      <c r="E285" s="94" t="s">
        <v>980</v>
      </c>
      <c r="F285" s="298" t="s">
        <v>987</v>
      </c>
      <c r="G285" s="299">
        <v>5000</v>
      </c>
      <c r="H285" s="157" t="str">
        <f t="shared" si="5"/>
        <v/>
      </c>
      <c r="I285" s="163">
        <v>8801089200495</v>
      </c>
    </row>
    <row r="286" spans="2:9" s="275" customFormat="1">
      <c r="B286" s="295" t="s">
        <v>45</v>
      </c>
      <c r="C286" s="296" t="s">
        <v>988</v>
      </c>
      <c r="D286" s="297" t="s">
        <v>979</v>
      </c>
      <c r="E286" s="94" t="s">
        <v>980</v>
      </c>
      <c r="F286" s="298" t="s">
        <v>989</v>
      </c>
      <c r="G286" s="299">
        <v>6520</v>
      </c>
      <c r="H286" s="157" t="str">
        <f t="shared" si="5"/>
        <v/>
      </c>
      <c r="I286" s="163">
        <v>8801089200549</v>
      </c>
    </row>
    <row r="287" spans="2:9" s="275" customFormat="1" ht="25">
      <c r="B287" s="79" t="s">
        <v>990</v>
      </c>
      <c r="C287" s="300"/>
      <c r="D287" s="301"/>
      <c r="E287" s="301"/>
      <c r="F287" s="301"/>
      <c r="G287" s="301"/>
      <c r="H287" s="301"/>
      <c r="I287" s="302"/>
    </row>
    <row r="288" spans="2:9" s="275" customFormat="1" ht="77.5">
      <c r="B288" s="30" t="s">
        <v>45</v>
      </c>
      <c r="C288" s="30" t="s">
        <v>46</v>
      </c>
      <c r="D288" s="31" t="s">
        <v>47</v>
      </c>
      <c r="E288" s="32" t="s">
        <v>48</v>
      </c>
      <c r="F288" s="33" t="s">
        <v>49</v>
      </c>
      <c r="G288" s="303">
        <v>8395</v>
      </c>
      <c r="H288" s="164" t="str">
        <f t="shared" ref="H288:H337" si="6">IF($H$3=0,"",G288-($H$3*G288/100))</f>
        <v/>
      </c>
      <c r="I288" s="34">
        <v>849688012758</v>
      </c>
    </row>
    <row r="289" spans="2:9" s="275" customFormat="1" ht="77.5">
      <c r="B289" s="30" t="s">
        <v>45</v>
      </c>
      <c r="C289" s="30" t="s">
        <v>50</v>
      </c>
      <c r="D289" s="31" t="s">
        <v>47</v>
      </c>
      <c r="E289" s="32" t="s">
        <v>48</v>
      </c>
      <c r="F289" s="33" t="s">
        <v>51</v>
      </c>
      <c r="G289" s="303">
        <v>8395</v>
      </c>
      <c r="H289" s="164" t="str">
        <f t="shared" si="6"/>
        <v/>
      </c>
      <c r="I289" s="34">
        <v>849688012765</v>
      </c>
    </row>
    <row r="290" spans="2:9" s="275" customFormat="1" ht="77.5">
      <c r="B290" s="30" t="s">
        <v>45</v>
      </c>
      <c r="C290" s="30" t="s">
        <v>52</v>
      </c>
      <c r="D290" s="31" t="s">
        <v>47</v>
      </c>
      <c r="E290" s="32" t="s">
        <v>48</v>
      </c>
      <c r="F290" s="33" t="s">
        <v>53</v>
      </c>
      <c r="G290" s="303">
        <v>8395</v>
      </c>
      <c r="H290" s="164" t="str">
        <f t="shared" si="6"/>
        <v/>
      </c>
      <c r="I290" s="34">
        <v>849688012772</v>
      </c>
    </row>
    <row r="291" spans="2:9" s="275" customFormat="1" ht="77.5">
      <c r="B291" s="35" t="s">
        <v>45</v>
      </c>
      <c r="C291" s="35" t="s">
        <v>54</v>
      </c>
      <c r="D291" s="36" t="s">
        <v>47</v>
      </c>
      <c r="E291" s="32" t="s">
        <v>55</v>
      </c>
      <c r="F291" s="33" t="s">
        <v>56</v>
      </c>
      <c r="G291" s="303">
        <v>11415</v>
      </c>
      <c r="H291" s="164" t="str">
        <f t="shared" si="6"/>
        <v/>
      </c>
      <c r="I291" s="34">
        <v>849688012789</v>
      </c>
    </row>
    <row r="292" spans="2:9" s="275" customFormat="1" ht="77.5">
      <c r="B292" s="35" t="s">
        <v>45</v>
      </c>
      <c r="C292" s="35" t="s">
        <v>57</v>
      </c>
      <c r="D292" s="36" t="s">
        <v>47</v>
      </c>
      <c r="E292" s="32" t="s">
        <v>55</v>
      </c>
      <c r="F292" s="33" t="s">
        <v>58</v>
      </c>
      <c r="G292" s="303">
        <v>11415</v>
      </c>
      <c r="H292" s="164" t="str">
        <f t="shared" si="6"/>
        <v/>
      </c>
      <c r="I292" s="34">
        <v>849688012796</v>
      </c>
    </row>
    <row r="293" spans="2:9" s="275" customFormat="1" ht="77.5">
      <c r="B293" s="35" t="s">
        <v>45</v>
      </c>
      <c r="C293" s="35" t="s">
        <v>59</v>
      </c>
      <c r="D293" s="36" t="s">
        <v>47</v>
      </c>
      <c r="E293" s="32" t="s">
        <v>60</v>
      </c>
      <c r="F293" s="33" t="s">
        <v>61</v>
      </c>
      <c r="G293" s="303">
        <v>12185</v>
      </c>
      <c r="H293" s="164" t="str">
        <f t="shared" si="6"/>
        <v/>
      </c>
      <c r="I293" s="34">
        <v>849688012802</v>
      </c>
    </row>
    <row r="294" spans="2:9" s="275" customFormat="1" ht="77.5">
      <c r="B294" s="35" t="s">
        <v>45</v>
      </c>
      <c r="C294" s="35" t="s">
        <v>62</v>
      </c>
      <c r="D294" s="36" t="s">
        <v>47</v>
      </c>
      <c r="E294" s="32" t="s">
        <v>55</v>
      </c>
      <c r="F294" s="33" t="s">
        <v>63</v>
      </c>
      <c r="G294" s="303">
        <v>11415</v>
      </c>
      <c r="H294" s="164" t="str">
        <f t="shared" si="6"/>
        <v/>
      </c>
      <c r="I294" s="34">
        <v>849688012819</v>
      </c>
    </row>
    <row r="295" spans="2:9" s="275" customFormat="1" ht="77.5">
      <c r="B295" s="35" t="s">
        <v>45</v>
      </c>
      <c r="C295" s="30" t="s">
        <v>64</v>
      </c>
      <c r="D295" s="36" t="s">
        <v>47</v>
      </c>
      <c r="E295" s="32" t="s">
        <v>65</v>
      </c>
      <c r="F295" s="37" t="s">
        <v>66</v>
      </c>
      <c r="G295" s="303">
        <v>15365</v>
      </c>
      <c r="H295" s="164" t="str">
        <f t="shared" si="6"/>
        <v/>
      </c>
      <c r="I295" s="34">
        <v>849688012826</v>
      </c>
    </row>
    <row r="296" spans="2:9" s="275" customFormat="1" ht="77.5">
      <c r="B296" s="35" t="s">
        <v>45</v>
      </c>
      <c r="C296" s="30" t="s">
        <v>67</v>
      </c>
      <c r="D296" s="36" t="s">
        <v>47</v>
      </c>
      <c r="E296" s="32" t="s">
        <v>65</v>
      </c>
      <c r="F296" s="37" t="s">
        <v>68</v>
      </c>
      <c r="G296" s="303">
        <v>15365</v>
      </c>
      <c r="H296" s="164" t="str">
        <f t="shared" si="6"/>
        <v/>
      </c>
      <c r="I296" s="34">
        <v>849688012833</v>
      </c>
    </row>
    <row r="297" spans="2:9" s="275" customFormat="1" ht="77.5">
      <c r="B297" s="35" t="s">
        <v>45</v>
      </c>
      <c r="C297" s="30" t="s">
        <v>69</v>
      </c>
      <c r="D297" s="36" t="s">
        <v>47</v>
      </c>
      <c r="E297" s="32" t="s">
        <v>70</v>
      </c>
      <c r="F297" s="37" t="s">
        <v>71</v>
      </c>
      <c r="G297" s="303">
        <v>16815</v>
      </c>
      <c r="H297" s="164" t="str">
        <f t="shared" si="6"/>
        <v/>
      </c>
      <c r="I297" s="34">
        <v>849688012840</v>
      </c>
    </row>
    <row r="298" spans="2:9" s="275" customFormat="1" ht="77.5">
      <c r="B298" s="35" t="s">
        <v>45</v>
      </c>
      <c r="C298" s="30" t="s">
        <v>72</v>
      </c>
      <c r="D298" s="36" t="s">
        <v>47</v>
      </c>
      <c r="E298" s="32" t="s">
        <v>65</v>
      </c>
      <c r="F298" s="37" t="s">
        <v>73</v>
      </c>
      <c r="G298" s="303">
        <v>15365</v>
      </c>
      <c r="H298" s="164" t="str">
        <f t="shared" si="6"/>
        <v/>
      </c>
      <c r="I298" s="34">
        <v>849688012857</v>
      </c>
    </row>
    <row r="299" spans="2:9" s="275" customFormat="1" ht="77.5">
      <c r="B299" s="35" t="s">
        <v>45</v>
      </c>
      <c r="C299" s="30" t="s">
        <v>74</v>
      </c>
      <c r="D299" s="36" t="s">
        <v>47</v>
      </c>
      <c r="E299" s="32" t="s">
        <v>75</v>
      </c>
      <c r="F299" s="37" t="s">
        <v>76</v>
      </c>
      <c r="G299" s="303">
        <v>16815</v>
      </c>
      <c r="H299" s="164" t="str">
        <f t="shared" si="6"/>
        <v/>
      </c>
      <c r="I299" s="34">
        <v>849688012864</v>
      </c>
    </row>
    <row r="300" spans="2:9" s="275" customFormat="1" ht="77.5">
      <c r="B300" s="35" t="s">
        <v>45</v>
      </c>
      <c r="C300" s="30" t="s">
        <v>77</v>
      </c>
      <c r="D300" s="36" t="s">
        <v>47</v>
      </c>
      <c r="E300" s="32" t="s">
        <v>75</v>
      </c>
      <c r="F300" s="37" t="s">
        <v>78</v>
      </c>
      <c r="G300" s="303">
        <v>16815</v>
      </c>
      <c r="H300" s="164" t="str">
        <f t="shared" si="6"/>
        <v/>
      </c>
      <c r="I300" s="34">
        <v>849688012871</v>
      </c>
    </row>
    <row r="301" spans="2:9" s="275" customFormat="1" ht="77.5">
      <c r="B301" s="35" t="s">
        <v>45</v>
      </c>
      <c r="C301" s="30" t="s">
        <v>79</v>
      </c>
      <c r="D301" s="36" t="s">
        <v>47</v>
      </c>
      <c r="E301" s="32" t="s">
        <v>80</v>
      </c>
      <c r="F301" s="37" t="s">
        <v>81</v>
      </c>
      <c r="G301" s="303">
        <v>17585</v>
      </c>
      <c r="H301" s="164" t="str">
        <f t="shared" si="6"/>
        <v/>
      </c>
      <c r="I301" s="34">
        <v>849688012888</v>
      </c>
    </row>
    <row r="302" spans="2:9" s="275" customFormat="1" ht="77.5">
      <c r="B302" s="35" t="s">
        <v>45</v>
      </c>
      <c r="C302" s="30" t="s">
        <v>82</v>
      </c>
      <c r="D302" s="36" t="s">
        <v>47</v>
      </c>
      <c r="E302" s="32" t="s">
        <v>75</v>
      </c>
      <c r="F302" s="37" t="s">
        <v>83</v>
      </c>
      <c r="G302" s="303">
        <v>16815</v>
      </c>
      <c r="H302" s="164" t="str">
        <f t="shared" si="6"/>
        <v/>
      </c>
      <c r="I302" s="34">
        <v>849688012895</v>
      </c>
    </row>
    <row r="303" spans="2:9" s="275" customFormat="1" ht="77.5">
      <c r="B303" s="35" t="s">
        <v>45</v>
      </c>
      <c r="C303" s="30" t="s">
        <v>84</v>
      </c>
      <c r="D303" s="36" t="s">
        <v>85</v>
      </c>
      <c r="E303" s="32" t="s">
        <v>86</v>
      </c>
      <c r="F303" s="33" t="s">
        <v>87</v>
      </c>
      <c r="G303" s="303">
        <v>33115</v>
      </c>
      <c r="H303" s="164" t="str">
        <f t="shared" si="6"/>
        <v/>
      </c>
      <c r="I303" s="34">
        <v>849688012901</v>
      </c>
    </row>
    <row r="304" spans="2:9" s="275" customFormat="1" ht="77.5">
      <c r="B304" s="35" t="s">
        <v>45</v>
      </c>
      <c r="C304" s="30" t="s">
        <v>88</v>
      </c>
      <c r="D304" s="36" t="s">
        <v>85</v>
      </c>
      <c r="E304" s="32" t="s">
        <v>86</v>
      </c>
      <c r="F304" s="33" t="s">
        <v>89</v>
      </c>
      <c r="G304" s="303">
        <v>33115</v>
      </c>
      <c r="H304" s="164" t="str">
        <f t="shared" si="6"/>
        <v/>
      </c>
      <c r="I304" s="34">
        <v>849688012918</v>
      </c>
    </row>
    <row r="305" spans="2:9" s="275" customFormat="1" ht="77.5">
      <c r="B305" s="35" t="s">
        <v>45</v>
      </c>
      <c r="C305" s="30" t="s">
        <v>90</v>
      </c>
      <c r="D305" s="36" t="s">
        <v>85</v>
      </c>
      <c r="E305" s="32" t="s">
        <v>91</v>
      </c>
      <c r="F305" s="33" t="s">
        <v>92</v>
      </c>
      <c r="G305" s="303">
        <v>33885</v>
      </c>
      <c r="H305" s="164" t="str">
        <f t="shared" si="6"/>
        <v/>
      </c>
      <c r="I305" s="34">
        <v>849688012925</v>
      </c>
    </row>
    <row r="306" spans="2:9" s="275" customFormat="1" ht="77.5">
      <c r="B306" s="35" t="s">
        <v>45</v>
      </c>
      <c r="C306" s="30" t="s">
        <v>93</v>
      </c>
      <c r="D306" s="36" t="s">
        <v>85</v>
      </c>
      <c r="E306" s="32" t="s">
        <v>86</v>
      </c>
      <c r="F306" s="33" t="s">
        <v>94</v>
      </c>
      <c r="G306" s="303">
        <v>33115</v>
      </c>
      <c r="H306" s="164" t="str">
        <f t="shared" si="6"/>
        <v/>
      </c>
      <c r="I306" s="34">
        <v>849688012932</v>
      </c>
    </row>
    <row r="307" spans="2:9" s="275" customFormat="1" ht="77.5">
      <c r="B307" s="35" t="s">
        <v>45</v>
      </c>
      <c r="C307" s="30" t="s">
        <v>95</v>
      </c>
      <c r="D307" s="36" t="s">
        <v>85</v>
      </c>
      <c r="E307" s="32" t="s">
        <v>96</v>
      </c>
      <c r="F307" s="33" t="s">
        <v>97</v>
      </c>
      <c r="G307" s="303">
        <v>34565</v>
      </c>
      <c r="H307" s="164" t="str">
        <f t="shared" si="6"/>
        <v/>
      </c>
      <c r="I307" s="34">
        <v>849688012949</v>
      </c>
    </row>
    <row r="308" spans="2:9" s="275" customFormat="1" ht="77.5">
      <c r="B308" s="35" t="s">
        <v>45</v>
      </c>
      <c r="C308" s="30" t="s">
        <v>98</v>
      </c>
      <c r="D308" s="36" t="s">
        <v>85</v>
      </c>
      <c r="E308" s="32" t="s">
        <v>96</v>
      </c>
      <c r="F308" s="33" t="s">
        <v>99</v>
      </c>
      <c r="G308" s="303">
        <v>34565</v>
      </c>
      <c r="H308" s="164" t="str">
        <f t="shared" si="6"/>
        <v/>
      </c>
      <c r="I308" s="34">
        <v>849688012956</v>
      </c>
    </row>
    <row r="309" spans="2:9" s="275" customFormat="1" ht="77.5">
      <c r="B309" s="35" t="s">
        <v>45</v>
      </c>
      <c r="C309" s="30" t="s">
        <v>100</v>
      </c>
      <c r="D309" s="36" t="s">
        <v>85</v>
      </c>
      <c r="E309" s="32" t="s">
        <v>101</v>
      </c>
      <c r="F309" s="33" t="s">
        <v>102</v>
      </c>
      <c r="G309" s="303">
        <v>35335</v>
      </c>
      <c r="H309" s="164" t="str">
        <f t="shared" si="6"/>
        <v/>
      </c>
      <c r="I309" s="34">
        <v>849688012963</v>
      </c>
    </row>
    <row r="310" spans="2:9" s="275" customFormat="1" ht="77.5">
      <c r="B310" s="35" t="s">
        <v>45</v>
      </c>
      <c r="C310" s="30" t="s">
        <v>103</v>
      </c>
      <c r="D310" s="36" t="s">
        <v>85</v>
      </c>
      <c r="E310" s="32" t="s">
        <v>96</v>
      </c>
      <c r="F310" s="37" t="s">
        <v>104</v>
      </c>
      <c r="G310" s="303">
        <v>34565</v>
      </c>
      <c r="H310" s="164" t="str">
        <f t="shared" si="6"/>
        <v/>
      </c>
      <c r="I310" s="34">
        <v>849688012970</v>
      </c>
    </row>
    <row r="311" spans="2:9" s="275" customFormat="1" ht="77.5">
      <c r="B311" s="35" t="s">
        <v>45</v>
      </c>
      <c r="C311" s="30" t="s">
        <v>105</v>
      </c>
      <c r="D311" s="36" t="s">
        <v>85</v>
      </c>
      <c r="E311" s="32" t="s">
        <v>86</v>
      </c>
      <c r="F311" s="37" t="s">
        <v>106</v>
      </c>
      <c r="G311" s="303">
        <v>33115</v>
      </c>
      <c r="H311" s="164" t="str">
        <f t="shared" si="6"/>
        <v/>
      </c>
      <c r="I311" s="34">
        <v>849688012987</v>
      </c>
    </row>
    <row r="312" spans="2:9" s="275" customFormat="1" ht="77.5">
      <c r="B312" s="35" t="s">
        <v>45</v>
      </c>
      <c r="C312" s="30" t="s">
        <v>107</v>
      </c>
      <c r="D312" s="36" t="s">
        <v>85</v>
      </c>
      <c r="E312" s="32" t="s">
        <v>86</v>
      </c>
      <c r="F312" s="37" t="s">
        <v>108</v>
      </c>
      <c r="G312" s="303">
        <v>33115</v>
      </c>
      <c r="H312" s="164" t="str">
        <f t="shared" si="6"/>
        <v/>
      </c>
      <c r="I312" s="34">
        <v>849688012994</v>
      </c>
    </row>
    <row r="313" spans="2:9" s="275" customFormat="1" ht="77.5">
      <c r="B313" s="35" t="s">
        <v>45</v>
      </c>
      <c r="C313" s="30" t="s">
        <v>109</v>
      </c>
      <c r="D313" s="36" t="s">
        <v>85</v>
      </c>
      <c r="E313" s="32" t="s">
        <v>91</v>
      </c>
      <c r="F313" s="37" t="s">
        <v>110</v>
      </c>
      <c r="G313" s="303">
        <v>33885</v>
      </c>
      <c r="H313" s="164" t="str">
        <f t="shared" si="6"/>
        <v/>
      </c>
      <c r="I313" s="34">
        <v>849688013007</v>
      </c>
    </row>
    <row r="314" spans="2:9" s="275" customFormat="1" ht="77.5">
      <c r="B314" s="35" t="s">
        <v>45</v>
      </c>
      <c r="C314" s="30" t="s">
        <v>111</v>
      </c>
      <c r="D314" s="36" t="s">
        <v>85</v>
      </c>
      <c r="E314" s="32" t="s">
        <v>86</v>
      </c>
      <c r="F314" s="37" t="s">
        <v>112</v>
      </c>
      <c r="G314" s="303">
        <v>33115</v>
      </c>
      <c r="H314" s="164" t="str">
        <f t="shared" si="6"/>
        <v/>
      </c>
      <c r="I314" s="34">
        <v>849688013014</v>
      </c>
    </row>
    <row r="315" spans="2:9" s="275" customFormat="1" ht="77.5">
      <c r="B315" s="35" t="s">
        <v>45</v>
      </c>
      <c r="C315" s="30" t="s">
        <v>113</v>
      </c>
      <c r="D315" s="36" t="s">
        <v>85</v>
      </c>
      <c r="E315" s="32" t="s">
        <v>96</v>
      </c>
      <c r="F315" s="37" t="s">
        <v>114</v>
      </c>
      <c r="G315" s="303">
        <v>34565</v>
      </c>
      <c r="H315" s="164" t="str">
        <f t="shared" si="6"/>
        <v/>
      </c>
      <c r="I315" s="34">
        <v>849688013021</v>
      </c>
    </row>
    <row r="316" spans="2:9" s="275" customFormat="1" ht="77.5">
      <c r="B316" s="35" t="s">
        <v>45</v>
      </c>
      <c r="C316" s="30" t="s">
        <v>115</v>
      </c>
      <c r="D316" s="36" t="s">
        <v>85</v>
      </c>
      <c r="E316" s="32" t="s">
        <v>96</v>
      </c>
      <c r="F316" s="37" t="s">
        <v>116</v>
      </c>
      <c r="G316" s="303">
        <v>34565</v>
      </c>
      <c r="H316" s="164" t="str">
        <f t="shared" si="6"/>
        <v/>
      </c>
      <c r="I316" s="34">
        <v>849688013038</v>
      </c>
    </row>
    <row r="317" spans="2:9" s="275" customFormat="1" ht="77.5">
      <c r="B317" s="35" t="s">
        <v>45</v>
      </c>
      <c r="C317" s="30" t="s">
        <v>117</v>
      </c>
      <c r="D317" s="36" t="s">
        <v>85</v>
      </c>
      <c r="E317" s="32" t="s">
        <v>101</v>
      </c>
      <c r="F317" s="37" t="s">
        <v>118</v>
      </c>
      <c r="G317" s="303">
        <v>35335</v>
      </c>
      <c r="H317" s="164" t="str">
        <f t="shared" si="6"/>
        <v/>
      </c>
      <c r="I317" s="34">
        <v>849688013045</v>
      </c>
    </row>
    <row r="318" spans="2:9" s="275" customFormat="1" ht="77.5">
      <c r="B318" s="35" t="s">
        <v>45</v>
      </c>
      <c r="C318" s="30" t="s">
        <v>119</v>
      </c>
      <c r="D318" s="36" t="s">
        <v>85</v>
      </c>
      <c r="E318" s="32" t="s">
        <v>96</v>
      </c>
      <c r="F318" s="37" t="s">
        <v>120</v>
      </c>
      <c r="G318" s="303">
        <v>34565</v>
      </c>
      <c r="H318" s="164" t="str">
        <f t="shared" si="6"/>
        <v/>
      </c>
      <c r="I318" s="34">
        <v>849688013052</v>
      </c>
    </row>
    <row r="319" spans="2:9" s="275" customFormat="1">
      <c r="B319" s="91" t="s">
        <v>141</v>
      </c>
      <c r="C319" s="174" t="s">
        <v>991</v>
      </c>
      <c r="D319" s="109" t="s">
        <v>992</v>
      </c>
      <c r="E319" s="87" t="s">
        <v>993</v>
      </c>
      <c r="F319" s="110" t="s">
        <v>994</v>
      </c>
      <c r="G319" s="304">
        <v>7725</v>
      </c>
      <c r="H319" s="164" t="str">
        <f t="shared" si="6"/>
        <v/>
      </c>
      <c r="I319" s="305">
        <v>849688007976</v>
      </c>
    </row>
    <row r="320" spans="2:9" s="275" customFormat="1">
      <c r="B320" s="91" t="s">
        <v>141</v>
      </c>
      <c r="C320" s="174" t="s">
        <v>995</v>
      </c>
      <c r="D320" s="109" t="s">
        <v>996</v>
      </c>
      <c r="E320" s="87" t="s">
        <v>993</v>
      </c>
      <c r="F320" s="110" t="s">
        <v>997</v>
      </c>
      <c r="G320" s="304">
        <v>775</v>
      </c>
      <c r="H320" s="164" t="str">
        <f t="shared" si="6"/>
        <v/>
      </c>
      <c r="I320" s="305">
        <v>849688007983</v>
      </c>
    </row>
    <row r="321" spans="2:9" s="275" customFormat="1">
      <c r="B321" s="91" t="s">
        <v>141</v>
      </c>
      <c r="C321" s="174" t="s">
        <v>998</v>
      </c>
      <c r="D321" s="109" t="s">
        <v>999</v>
      </c>
      <c r="E321" s="87" t="s">
        <v>993</v>
      </c>
      <c r="F321" s="110" t="s">
        <v>1000</v>
      </c>
      <c r="G321" s="304">
        <v>1650</v>
      </c>
      <c r="H321" s="164" t="str">
        <f t="shared" si="6"/>
        <v/>
      </c>
      <c r="I321" s="305">
        <v>849688007990</v>
      </c>
    </row>
    <row r="322" spans="2:9" s="275" customFormat="1">
      <c r="B322" s="91" t="s">
        <v>141</v>
      </c>
      <c r="C322" s="174" t="s">
        <v>1001</v>
      </c>
      <c r="D322" s="109" t="s">
        <v>1002</v>
      </c>
      <c r="E322" s="87" t="s">
        <v>993</v>
      </c>
      <c r="F322" s="110" t="s">
        <v>1003</v>
      </c>
      <c r="G322" s="304">
        <v>1475</v>
      </c>
      <c r="H322" s="164" t="str">
        <f t="shared" si="6"/>
        <v/>
      </c>
      <c r="I322" s="305">
        <v>849688008003</v>
      </c>
    </row>
    <row r="323" spans="2:9" s="275" customFormat="1">
      <c r="B323" s="91" t="s">
        <v>141</v>
      </c>
      <c r="C323" s="174" t="s">
        <v>1004</v>
      </c>
      <c r="D323" s="109" t="s">
        <v>999</v>
      </c>
      <c r="E323" s="87" t="s">
        <v>993</v>
      </c>
      <c r="F323" s="110" t="s">
        <v>1005</v>
      </c>
      <c r="G323" s="304">
        <v>1825</v>
      </c>
      <c r="H323" s="164" t="str">
        <f t="shared" si="6"/>
        <v/>
      </c>
      <c r="I323" s="305">
        <v>849688008010</v>
      </c>
    </row>
    <row r="324" spans="2:9" s="275" customFormat="1">
      <c r="B324" s="91" t="s">
        <v>141</v>
      </c>
      <c r="C324" s="174" t="s">
        <v>1006</v>
      </c>
      <c r="D324" s="109" t="s">
        <v>1007</v>
      </c>
      <c r="E324" s="87" t="s">
        <v>993</v>
      </c>
      <c r="F324" s="110" t="s">
        <v>1008</v>
      </c>
      <c r="G324" s="304">
        <v>1550</v>
      </c>
      <c r="H324" s="164" t="str">
        <f t="shared" si="6"/>
        <v/>
      </c>
      <c r="I324" s="305">
        <v>849688008027</v>
      </c>
    </row>
    <row r="325" spans="2:9" s="275" customFormat="1" ht="62">
      <c r="B325" s="23" t="s">
        <v>45</v>
      </c>
      <c r="C325" s="38" t="s">
        <v>121</v>
      </c>
      <c r="D325" s="25" t="s">
        <v>122</v>
      </c>
      <c r="E325" s="39" t="s">
        <v>123</v>
      </c>
      <c r="F325" s="24" t="s">
        <v>124</v>
      </c>
      <c r="G325" s="303">
        <v>8330</v>
      </c>
      <c r="H325" s="164" t="str">
        <f t="shared" si="6"/>
        <v/>
      </c>
      <c r="I325" s="34">
        <v>849688012659</v>
      </c>
    </row>
    <row r="326" spans="2:9" s="275" customFormat="1" ht="62">
      <c r="B326" s="23" t="s">
        <v>45</v>
      </c>
      <c r="C326" s="38" t="s">
        <v>125</v>
      </c>
      <c r="D326" s="25" t="s">
        <v>122</v>
      </c>
      <c r="E326" s="39" t="s">
        <v>126</v>
      </c>
      <c r="F326" s="24" t="s">
        <v>127</v>
      </c>
      <c r="G326" s="303">
        <v>8620</v>
      </c>
      <c r="H326" s="164" t="str">
        <f t="shared" si="6"/>
        <v/>
      </c>
      <c r="I326" s="34">
        <v>849688013212</v>
      </c>
    </row>
    <row r="327" spans="2:9" s="275" customFormat="1" ht="62">
      <c r="B327" s="23" t="s">
        <v>45</v>
      </c>
      <c r="C327" s="38" t="s">
        <v>128</v>
      </c>
      <c r="D327" s="25" t="s">
        <v>47</v>
      </c>
      <c r="E327" s="39" t="s">
        <v>129</v>
      </c>
      <c r="F327" s="24" t="s">
        <v>130</v>
      </c>
      <c r="G327" s="303">
        <v>9100</v>
      </c>
      <c r="H327" s="164" t="str">
        <f t="shared" si="6"/>
        <v/>
      </c>
      <c r="I327" s="34">
        <v>849688012666</v>
      </c>
    </row>
    <row r="328" spans="2:9" s="275" customFormat="1" ht="62">
      <c r="B328" s="23" t="s">
        <v>45</v>
      </c>
      <c r="C328" s="38" t="s">
        <v>131</v>
      </c>
      <c r="D328" s="25" t="s">
        <v>132</v>
      </c>
      <c r="E328" s="39" t="s">
        <v>133</v>
      </c>
      <c r="F328" s="24" t="s">
        <v>134</v>
      </c>
      <c r="G328" s="303">
        <v>25210</v>
      </c>
      <c r="H328" s="164" t="str">
        <f t="shared" si="6"/>
        <v/>
      </c>
      <c r="I328" s="34">
        <v>849688013229</v>
      </c>
    </row>
    <row r="329" spans="2:9" s="275" customFormat="1" ht="62">
      <c r="B329" s="23" t="s">
        <v>45</v>
      </c>
      <c r="C329" s="38" t="s">
        <v>135</v>
      </c>
      <c r="D329" s="25" t="s">
        <v>132</v>
      </c>
      <c r="E329" s="39" t="s">
        <v>136</v>
      </c>
      <c r="F329" s="24" t="s">
        <v>137</v>
      </c>
      <c r="G329" s="303">
        <v>22710</v>
      </c>
      <c r="H329" s="164" t="str">
        <f t="shared" si="6"/>
        <v/>
      </c>
      <c r="I329" s="34">
        <v>849688012673</v>
      </c>
    </row>
    <row r="330" spans="2:9" s="275" customFormat="1" ht="62">
      <c r="B330" s="23" t="s">
        <v>45</v>
      </c>
      <c r="C330" s="24" t="s">
        <v>138</v>
      </c>
      <c r="D330" s="25" t="s">
        <v>122</v>
      </c>
      <c r="E330" s="39" t="s">
        <v>139</v>
      </c>
      <c r="F330" s="24" t="s">
        <v>140</v>
      </c>
      <c r="G330" s="303">
        <v>9475</v>
      </c>
      <c r="H330" s="157" t="str">
        <f>IF($H$3=0,"",G330-($H$3*G330/100))</f>
        <v/>
      </c>
      <c r="I330" s="34">
        <v>849688015339</v>
      </c>
    </row>
    <row r="331" spans="2:9" s="275" customFormat="1" ht="62">
      <c r="B331" s="153" t="s">
        <v>45</v>
      </c>
      <c r="C331" s="154" t="s">
        <v>1009</v>
      </c>
      <c r="D331" s="267" t="s">
        <v>1010</v>
      </c>
      <c r="E331" s="105" t="s">
        <v>1011</v>
      </c>
      <c r="F331" s="306" t="s">
        <v>1012</v>
      </c>
      <c r="G331" s="270">
        <v>14500</v>
      </c>
      <c r="H331" s="157" t="str">
        <f>IF($H$3=0,"",G331-($H$3*G331/100))</f>
        <v/>
      </c>
      <c r="I331" s="271">
        <v>849688018774</v>
      </c>
    </row>
    <row r="332" spans="2:9" s="275" customFormat="1" ht="62">
      <c r="B332" s="23" t="s">
        <v>141</v>
      </c>
      <c r="C332" s="38" t="s">
        <v>142</v>
      </c>
      <c r="D332" s="25" t="s">
        <v>143</v>
      </c>
      <c r="E332" s="39" t="s">
        <v>144</v>
      </c>
      <c r="F332" s="40" t="s">
        <v>145</v>
      </c>
      <c r="G332" s="303">
        <v>1450</v>
      </c>
      <c r="H332" s="164" t="str">
        <f t="shared" si="6"/>
        <v/>
      </c>
      <c r="I332" s="34">
        <v>849688012680</v>
      </c>
    </row>
    <row r="333" spans="2:9" s="275" customFormat="1" ht="62">
      <c r="B333" s="23" t="s">
        <v>141</v>
      </c>
      <c r="C333" s="38" t="s">
        <v>146</v>
      </c>
      <c r="D333" s="25" t="s">
        <v>147</v>
      </c>
      <c r="E333" s="39" t="s">
        <v>148</v>
      </c>
      <c r="F333" s="40" t="s">
        <v>149</v>
      </c>
      <c r="G333" s="303">
        <v>1660</v>
      </c>
      <c r="H333" s="164" t="str">
        <f t="shared" si="6"/>
        <v/>
      </c>
      <c r="I333" s="34">
        <v>849688012741</v>
      </c>
    </row>
    <row r="334" spans="2:9" s="275" customFormat="1" ht="62">
      <c r="B334" s="23" t="s">
        <v>141</v>
      </c>
      <c r="C334" s="38" t="s">
        <v>150</v>
      </c>
      <c r="D334" s="25" t="s">
        <v>143</v>
      </c>
      <c r="E334" s="39" t="s">
        <v>151</v>
      </c>
      <c r="F334" s="40" t="s">
        <v>152</v>
      </c>
      <c r="G334" s="303">
        <v>2790</v>
      </c>
      <c r="H334" s="164" t="str">
        <f t="shared" si="6"/>
        <v/>
      </c>
      <c r="I334" s="34">
        <v>849688012734</v>
      </c>
    </row>
    <row r="335" spans="2:9" s="275" customFormat="1" ht="62">
      <c r="B335" s="23" t="s">
        <v>141</v>
      </c>
      <c r="C335" s="38" t="s">
        <v>153</v>
      </c>
      <c r="D335" s="25" t="s">
        <v>147</v>
      </c>
      <c r="E335" s="39" t="s">
        <v>154</v>
      </c>
      <c r="F335" s="24" t="s">
        <v>155</v>
      </c>
      <c r="G335" s="303">
        <v>2010</v>
      </c>
      <c r="H335" s="164" t="str">
        <f t="shared" si="6"/>
        <v/>
      </c>
      <c r="I335" s="34">
        <v>849688012697</v>
      </c>
    </row>
    <row r="336" spans="2:9" s="275" customFormat="1" ht="62">
      <c r="B336" s="23" t="s">
        <v>141</v>
      </c>
      <c r="C336" s="38" t="s">
        <v>156</v>
      </c>
      <c r="D336" s="25" t="s">
        <v>157</v>
      </c>
      <c r="E336" s="39" t="s">
        <v>158</v>
      </c>
      <c r="F336" s="24" t="s">
        <v>159</v>
      </c>
      <c r="G336" s="303">
        <v>2260</v>
      </c>
      <c r="H336" s="164" t="str">
        <f t="shared" si="6"/>
        <v/>
      </c>
      <c r="I336" s="34">
        <v>849688012703</v>
      </c>
    </row>
    <row r="337" spans="1:9" s="275" customFormat="1" ht="62">
      <c r="B337" s="23" t="s">
        <v>141</v>
      </c>
      <c r="C337" s="38" t="s">
        <v>160</v>
      </c>
      <c r="D337" s="25" t="s">
        <v>161</v>
      </c>
      <c r="E337" s="39" t="s">
        <v>162</v>
      </c>
      <c r="F337" s="24" t="s">
        <v>163</v>
      </c>
      <c r="G337" s="303">
        <v>1255</v>
      </c>
      <c r="H337" s="164" t="str">
        <f t="shared" si="6"/>
        <v/>
      </c>
      <c r="I337" s="34">
        <v>849688012727</v>
      </c>
    </row>
    <row r="338" spans="1:9" s="182" customFormat="1" ht="25">
      <c r="B338" s="79" t="s">
        <v>1013</v>
      </c>
      <c r="C338" s="80"/>
      <c r="D338" s="81"/>
      <c r="E338" s="82"/>
      <c r="F338" s="82"/>
      <c r="G338" s="82"/>
      <c r="H338" s="82"/>
      <c r="I338" s="83"/>
    </row>
    <row r="339" spans="1:9" s="185" customFormat="1" ht="124">
      <c r="A339" s="182"/>
      <c r="B339" s="20" t="s">
        <v>1013</v>
      </c>
      <c r="C339" s="307" t="s">
        <v>1014</v>
      </c>
      <c r="D339" s="308" t="s">
        <v>1015</v>
      </c>
      <c r="E339" s="129" t="s">
        <v>1016</v>
      </c>
      <c r="F339" s="309" t="s">
        <v>1017</v>
      </c>
      <c r="G339" s="125">
        <v>1890</v>
      </c>
      <c r="H339" s="157" t="str">
        <f>IF($H$3=0,"",G339-($H$3*G339/100))</f>
        <v/>
      </c>
      <c r="I339" s="310">
        <v>849688019108</v>
      </c>
    </row>
    <row r="340" spans="1:9" s="185" customFormat="1" ht="124">
      <c r="A340" s="182"/>
      <c r="B340" s="20" t="s">
        <v>1013</v>
      </c>
      <c r="C340" s="307" t="s">
        <v>1018</v>
      </c>
      <c r="D340" s="308" t="s">
        <v>1015</v>
      </c>
      <c r="E340" s="129" t="s">
        <v>1016</v>
      </c>
      <c r="F340" s="309" t="s">
        <v>1019</v>
      </c>
      <c r="G340" s="125">
        <v>1660</v>
      </c>
      <c r="H340" s="157" t="str">
        <f>IF($H$3=0,"",G340-($H$3*G340/100))</f>
        <v/>
      </c>
      <c r="I340" s="310">
        <v>849688019115</v>
      </c>
    </row>
    <row r="341" spans="1:9" s="185" customFormat="1" ht="31">
      <c r="A341" s="182"/>
      <c r="B341" s="311" t="s">
        <v>1013</v>
      </c>
      <c r="C341" s="312" t="s">
        <v>1020</v>
      </c>
      <c r="D341" s="313" t="s">
        <v>1021</v>
      </c>
      <c r="E341" s="121" t="s">
        <v>1022</v>
      </c>
      <c r="F341" s="309" t="s">
        <v>1023</v>
      </c>
      <c r="G341" s="125">
        <v>1290</v>
      </c>
      <c r="H341" s="157" t="str">
        <f>IF($H$3=0,"",G341-($H$3*G341/100))</f>
        <v/>
      </c>
      <c r="I341" s="310">
        <v>849688019122</v>
      </c>
    </row>
    <row r="342" spans="1:9" s="182" customFormat="1">
      <c r="B342" s="153" t="s">
        <v>1013</v>
      </c>
      <c r="C342" s="154" t="s">
        <v>1024</v>
      </c>
      <c r="D342" s="267" t="s">
        <v>1025</v>
      </c>
      <c r="E342" s="231"/>
      <c r="F342" s="269" t="s">
        <v>1026</v>
      </c>
      <c r="G342" s="21">
        <v>1133</v>
      </c>
      <c r="H342" s="157" t="str">
        <f>IF($H$3=0,"",G342-($H$3*G342/100))</f>
        <v/>
      </c>
      <c r="I342" s="158">
        <v>8801089198655</v>
      </c>
    </row>
    <row r="343" spans="1:9" s="182" customFormat="1" ht="25">
      <c r="B343" s="79"/>
      <c r="C343" s="80"/>
      <c r="D343" s="81"/>
      <c r="E343" s="82"/>
      <c r="F343" s="82"/>
      <c r="G343" s="82"/>
      <c r="H343" s="82"/>
      <c r="I343" s="83"/>
    </row>
    <row r="344" spans="1:9" s="182" customFormat="1" ht="31">
      <c r="B344" s="84" t="s">
        <v>1027</v>
      </c>
      <c r="C344" s="108" t="s">
        <v>1028</v>
      </c>
      <c r="D344" s="116" t="s">
        <v>1029</v>
      </c>
      <c r="E344" s="109"/>
      <c r="F344" s="233" t="s">
        <v>1030</v>
      </c>
      <c r="G344" s="89">
        <v>165</v>
      </c>
      <c r="H344" s="164" t="str">
        <f>IF($H$3=0,"",G344-($H$3*G344/100))</f>
        <v/>
      </c>
      <c r="I344" s="305">
        <v>849688010136</v>
      </c>
    </row>
    <row r="345" spans="1:9" s="182" customFormat="1" ht="31">
      <c r="B345" s="84" t="s">
        <v>1027</v>
      </c>
      <c r="C345" s="108" t="s">
        <v>1031</v>
      </c>
      <c r="D345" s="116" t="s">
        <v>1032</v>
      </c>
      <c r="E345" s="109"/>
      <c r="F345" s="233" t="s">
        <v>1033</v>
      </c>
      <c r="G345" s="89">
        <v>660</v>
      </c>
      <c r="H345" s="164" t="str">
        <f t="shared" ref="H345:H409" si="7">IF($H$3=0,"",G345-($H$3*G345/100))</f>
        <v/>
      </c>
      <c r="I345" s="305">
        <v>849688010143</v>
      </c>
    </row>
    <row r="346" spans="1:9" s="182" customFormat="1" ht="31">
      <c r="B346" s="84" t="s">
        <v>1027</v>
      </c>
      <c r="C346" s="108" t="s">
        <v>1034</v>
      </c>
      <c r="D346" s="116" t="s">
        <v>1035</v>
      </c>
      <c r="E346" s="109"/>
      <c r="F346" s="233" t="s">
        <v>1036</v>
      </c>
      <c r="G346" s="89">
        <v>1320</v>
      </c>
      <c r="H346" s="164" t="str">
        <f t="shared" si="7"/>
        <v/>
      </c>
      <c r="I346" s="305">
        <v>849688010150</v>
      </c>
    </row>
    <row r="347" spans="1:9" s="185" customFormat="1" ht="31">
      <c r="B347" s="91" t="s">
        <v>1027</v>
      </c>
      <c r="C347" s="92" t="s">
        <v>1037</v>
      </c>
      <c r="D347" s="120" t="s">
        <v>1038</v>
      </c>
      <c r="E347" s="112"/>
      <c r="F347" s="114" t="s">
        <v>1039</v>
      </c>
      <c r="G347" s="97">
        <v>2640</v>
      </c>
      <c r="H347" s="164" t="str">
        <f t="shared" si="7"/>
        <v/>
      </c>
      <c r="I347" s="314">
        <v>849688010167</v>
      </c>
    </row>
    <row r="348" spans="1:9" s="185" customFormat="1" ht="31">
      <c r="B348" s="91" t="s">
        <v>1027</v>
      </c>
      <c r="C348" s="92" t="s">
        <v>1040</v>
      </c>
      <c r="D348" s="120" t="s">
        <v>1041</v>
      </c>
      <c r="E348" s="112"/>
      <c r="F348" s="114" t="s">
        <v>1042</v>
      </c>
      <c r="G348" s="97">
        <v>3960</v>
      </c>
      <c r="H348" s="164" t="str">
        <f t="shared" si="7"/>
        <v/>
      </c>
      <c r="I348" s="314">
        <v>849688010174</v>
      </c>
    </row>
    <row r="349" spans="1:9" s="185" customFormat="1" ht="31">
      <c r="B349" s="91" t="s">
        <v>1027</v>
      </c>
      <c r="C349" s="92" t="s">
        <v>1043</v>
      </c>
      <c r="D349" s="120" t="s">
        <v>1044</v>
      </c>
      <c r="E349" s="112"/>
      <c r="F349" s="114" t="s">
        <v>1045</v>
      </c>
      <c r="G349" s="97">
        <v>7920</v>
      </c>
      <c r="H349" s="164" t="str">
        <f t="shared" si="7"/>
        <v/>
      </c>
      <c r="I349" s="314">
        <v>849688010181</v>
      </c>
    </row>
    <row r="350" spans="1:9" s="185" customFormat="1" ht="15.5">
      <c r="B350" s="91" t="s">
        <v>1027</v>
      </c>
      <c r="C350" s="92" t="s">
        <v>1046</v>
      </c>
      <c r="D350" s="120" t="s">
        <v>1047</v>
      </c>
      <c r="E350" s="112"/>
      <c r="F350" s="114" t="s">
        <v>1048</v>
      </c>
      <c r="G350" s="97">
        <v>1400</v>
      </c>
      <c r="H350" s="164" t="str">
        <f t="shared" si="7"/>
        <v/>
      </c>
      <c r="I350" s="314">
        <v>849688010204</v>
      </c>
    </row>
    <row r="351" spans="1:9" s="185" customFormat="1" ht="31">
      <c r="B351" s="91" t="s">
        <v>1027</v>
      </c>
      <c r="C351" s="92" t="s">
        <v>1049</v>
      </c>
      <c r="D351" s="120" t="s">
        <v>1050</v>
      </c>
      <c r="E351" s="112"/>
      <c r="F351" s="114" t="s">
        <v>1051</v>
      </c>
      <c r="G351" s="97">
        <v>165</v>
      </c>
      <c r="H351" s="164" t="str">
        <f t="shared" si="7"/>
        <v/>
      </c>
      <c r="I351" s="314">
        <v>849688010198</v>
      </c>
    </row>
    <row r="352" spans="1:9" s="185" customFormat="1" ht="15.5">
      <c r="B352" s="91" t="s">
        <v>1027</v>
      </c>
      <c r="C352" s="92" t="s">
        <v>1052</v>
      </c>
      <c r="D352" s="120" t="s">
        <v>1053</v>
      </c>
      <c r="E352" s="112"/>
      <c r="F352" s="315" t="s">
        <v>1054</v>
      </c>
      <c r="G352" s="97">
        <v>165</v>
      </c>
      <c r="H352" s="164" t="str">
        <f t="shared" si="7"/>
        <v/>
      </c>
      <c r="I352" s="314">
        <v>849688010211</v>
      </c>
    </row>
    <row r="353" spans="2:10" s="185" customFormat="1" ht="31">
      <c r="B353" s="84" t="s">
        <v>1027</v>
      </c>
      <c r="C353" s="108" t="s">
        <v>1055</v>
      </c>
      <c r="D353" s="116" t="s">
        <v>1056</v>
      </c>
      <c r="E353" s="109"/>
      <c r="F353" s="85" t="s">
        <v>1057</v>
      </c>
      <c r="G353" s="97">
        <v>110</v>
      </c>
      <c r="H353" s="164" t="str">
        <f t="shared" si="7"/>
        <v/>
      </c>
      <c r="I353" s="314">
        <v>849688010228</v>
      </c>
    </row>
    <row r="354" spans="2:10" s="185" customFormat="1" ht="31">
      <c r="B354" s="84" t="s">
        <v>1027</v>
      </c>
      <c r="C354" s="108" t="s">
        <v>1058</v>
      </c>
      <c r="D354" s="116" t="s">
        <v>1059</v>
      </c>
      <c r="E354" s="109"/>
      <c r="F354" s="85" t="s">
        <v>1060</v>
      </c>
      <c r="G354" s="89">
        <v>220</v>
      </c>
      <c r="H354" s="164" t="str">
        <f t="shared" si="7"/>
        <v/>
      </c>
      <c r="I354" s="314">
        <v>849688010242</v>
      </c>
    </row>
    <row r="355" spans="2:10" s="185" customFormat="1" ht="31">
      <c r="B355" s="84" t="s">
        <v>1027</v>
      </c>
      <c r="C355" s="108" t="s">
        <v>1061</v>
      </c>
      <c r="D355" s="116" t="s">
        <v>1062</v>
      </c>
      <c r="E355" s="109"/>
      <c r="F355" s="85" t="s">
        <v>1063</v>
      </c>
      <c r="G355" s="89">
        <v>440</v>
      </c>
      <c r="H355" s="164" t="str">
        <f t="shared" si="7"/>
        <v/>
      </c>
      <c r="I355" s="314">
        <v>849688010259</v>
      </c>
    </row>
    <row r="356" spans="2:10" s="185" customFormat="1" ht="31">
      <c r="B356" s="84" t="s">
        <v>1027</v>
      </c>
      <c r="C356" s="108" t="s">
        <v>1064</v>
      </c>
      <c r="D356" s="116" t="s">
        <v>1065</v>
      </c>
      <c r="E356" s="109"/>
      <c r="F356" s="85" t="s">
        <v>1066</v>
      </c>
      <c r="G356" s="89">
        <v>880</v>
      </c>
      <c r="H356" s="164" t="str">
        <f t="shared" si="7"/>
        <v/>
      </c>
      <c r="I356" s="314">
        <v>849688010266</v>
      </c>
    </row>
    <row r="357" spans="2:10" s="185" customFormat="1" ht="31">
      <c r="B357" s="84" t="s">
        <v>1027</v>
      </c>
      <c r="C357" s="108" t="s">
        <v>1067</v>
      </c>
      <c r="D357" s="116" t="s">
        <v>1068</v>
      </c>
      <c r="E357" s="109"/>
      <c r="F357" s="85" t="s">
        <v>1069</v>
      </c>
      <c r="G357" s="89">
        <v>1760</v>
      </c>
      <c r="H357" s="164" t="str">
        <f t="shared" si="7"/>
        <v/>
      </c>
      <c r="I357" s="314">
        <v>849688010273</v>
      </c>
    </row>
    <row r="358" spans="2:10" s="185" customFormat="1">
      <c r="B358" s="141" t="s">
        <v>1070</v>
      </c>
      <c r="C358" s="142" t="s">
        <v>1071</v>
      </c>
      <c r="D358" s="143" t="s">
        <v>1072</v>
      </c>
      <c r="E358" s="144" t="s">
        <v>1073</v>
      </c>
      <c r="F358" s="145" t="s">
        <v>1074</v>
      </c>
      <c r="G358" s="146">
        <v>3860</v>
      </c>
      <c r="H358" s="157" t="str">
        <f>IF($H$3=0,"",G358-($H$3*G358/100))</f>
        <v/>
      </c>
      <c r="I358" s="314">
        <v>849688017500</v>
      </c>
    </row>
    <row r="359" spans="2:10" s="185" customFormat="1">
      <c r="B359" s="141" t="s">
        <v>1070</v>
      </c>
      <c r="C359" s="142" t="s">
        <v>1075</v>
      </c>
      <c r="D359" s="143" t="s">
        <v>1072</v>
      </c>
      <c r="E359" s="144" t="s">
        <v>1073</v>
      </c>
      <c r="F359" s="145" t="s">
        <v>1076</v>
      </c>
      <c r="G359" s="146">
        <v>5400</v>
      </c>
      <c r="H359" s="157" t="str">
        <f>IF($H$3=0,"",G359-($H$3*G359/100))</f>
        <v/>
      </c>
      <c r="I359" s="314">
        <v>849688017517</v>
      </c>
    </row>
    <row r="360" spans="2:10" s="182" customFormat="1">
      <c r="B360" s="149" t="s">
        <v>1070</v>
      </c>
      <c r="C360" s="149" t="s">
        <v>1077</v>
      </c>
      <c r="D360" s="150" t="s">
        <v>1072</v>
      </c>
      <c r="E360" s="102" t="s">
        <v>1073</v>
      </c>
      <c r="F360" s="149" t="s">
        <v>1078</v>
      </c>
      <c r="G360" s="316">
        <v>4320</v>
      </c>
      <c r="H360" s="157" t="str">
        <f>IF($H$3=0,"",G360-($H$3*G360/100))</f>
        <v/>
      </c>
      <c r="I360" s="151">
        <v>849688018965</v>
      </c>
      <c r="J360" s="185"/>
    </row>
    <row r="361" spans="2:10" s="182" customFormat="1">
      <c r="B361" s="212" t="s">
        <v>1079</v>
      </c>
      <c r="C361" s="212" t="s">
        <v>1080</v>
      </c>
      <c r="D361" s="170" t="s">
        <v>1081</v>
      </c>
      <c r="E361" s="117" t="s">
        <v>1082</v>
      </c>
      <c r="F361" s="233" t="s">
        <v>1083</v>
      </c>
      <c r="G361" s="317">
        <v>2623</v>
      </c>
      <c r="H361" s="164" t="str">
        <f t="shared" si="7"/>
        <v/>
      </c>
      <c r="I361" s="305">
        <v>849688015155</v>
      </c>
    </row>
    <row r="362" spans="2:10" s="182" customFormat="1">
      <c r="B362" s="212" t="s">
        <v>1079</v>
      </c>
      <c r="C362" s="212" t="s">
        <v>1084</v>
      </c>
      <c r="D362" s="170" t="s">
        <v>1081</v>
      </c>
      <c r="E362" s="117" t="s">
        <v>1082</v>
      </c>
      <c r="F362" s="233" t="s">
        <v>1085</v>
      </c>
      <c r="G362" s="317">
        <v>2983</v>
      </c>
      <c r="H362" s="164" t="str">
        <f t="shared" si="7"/>
        <v/>
      </c>
      <c r="I362" s="305">
        <v>849688015162</v>
      </c>
    </row>
    <row r="363" spans="2:10" s="182" customFormat="1">
      <c r="B363" s="212" t="s">
        <v>1079</v>
      </c>
      <c r="C363" s="212" t="s">
        <v>1086</v>
      </c>
      <c r="D363" s="170" t="s">
        <v>1081</v>
      </c>
      <c r="E363" s="117" t="s">
        <v>1082</v>
      </c>
      <c r="F363" s="233" t="s">
        <v>1087</v>
      </c>
      <c r="G363" s="317">
        <v>3343</v>
      </c>
      <c r="H363" s="164" t="str">
        <f t="shared" si="7"/>
        <v/>
      </c>
      <c r="I363" s="305">
        <v>849688015179</v>
      </c>
    </row>
    <row r="364" spans="2:10" s="182" customFormat="1">
      <c r="B364" s="212" t="s">
        <v>1079</v>
      </c>
      <c r="C364" s="212" t="s">
        <v>1088</v>
      </c>
      <c r="D364" s="170" t="s">
        <v>1081</v>
      </c>
      <c r="E364" s="117" t="s">
        <v>1082</v>
      </c>
      <c r="F364" s="233" t="s">
        <v>1089</v>
      </c>
      <c r="G364" s="317">
        <v>3703</v>
      </c>
      <c r="H364" s="164" t="str">
        <f t="shared" si="7"/>
        <v/>
      </c>
      <c r="I364" s="305">
        <v>849688015186</v>
      </c>
    </row>
    <row r="365" spans="2:10" s="182" customFormat="1">
      <c r="B365" s="212" t="s">
        <v>1079</v>
      </c>
      <c r="C365" s="212" t="s">
        <v>1090</v>
      </c>
      <c r="D365" s="170" t="s">
        <v>1081</v>
      </c>
      <c r="E365" s="117" t="s">
        <v>1082</v>
      </c>
      <c r="F365" s="233" t="s">
        <v>1091</v>
      </c>
      <c r="G365" s="317">
        <v>4423</v>
      </c>
      <c r="H365" s="164" t="str">
        <f t="shared" si="7"/>
        <v/>
      </c>
      <c r="I365" s="305">
        <v>849688015193</v>
      </c>
    </row>
    <row r="366" spans="2:10" s="182" customFormat="1">
      <c r="B366" s="318" t="s">
        <v>1079</v>
      </c>
      <c r="C366" s="319" t="s">
        <v>1092</v>
      </c>
      <c r="D366" s="120" t="s">
        <v>1081</v>
      </c>
      <c r="E366" s="94" t="s">
        <v>1082</v>
      </c>
      <c r="F366" s="320" t="s">
        <v>1093</v>
      </c>
      <c r="G366" s="97">
        <v>5503</v>
      </c>
      <c r="H366" s="157" t="str">
        <f t="shared" si="7"/>
        <v/>
      </c>
      <c r="I366" s="98">
        <v>849688016596</v>
      </c>
    </row>
    <row r="367" spans="2:10" s="182" customFormat="1">
      <c r="B367" s="318" t="s">
        <v>1079</v>
      </c>
      <c r="C367" s="319" t="s">
        <v>1094</v>
      </c>
      <c r="D367" s="120" t="s">
        <v>1081</v>
      </c>
      <c r="E367" s="94" t="s">
        <v>1082</v>
      </c>
      <c r="F367" s="320" t="s">
        <v>1095</v>
      </c>
      <c r="G367" s="97">
        <v>6583</v>
      </c>
      <c r="H367" s="157" t="str">
        <f>IF($H$3=0,"",G367-($H$3*G367/100))</f>
        <v/>
      </c>
      <c r="I367" s="98">
        <v>849688016602</v>
      </c>
    </row>
    <row r="368" spans="2:10" s="182" customFormat="1">
      <c r="B368" s="212" t="s">
        <v>1079</v>
      </c>
      <c r="C368" s="212" t="s">
        <v>1096</v>
      </c>
      <c r="D368" s="170" t="s">
        <v>1081</v>
      </c>
      <c r="E368" s="117" t="s">
        <v>1082</v>
      </c>
      <c r="F368" s="233" t="s">
        <v>1097</v>
      </c>
      <c r="G368" s="317">
        <v>2036</v>
      </c>
      <c r="H368" s="164" t="str">
        <f t="shared" si="7"/>
        <v/>
      </c>
      <c r="I368" s="305">
        <v>849688015124</v>
      </c>
    </row>
    <row r="369" spans="2:9" s="182" customFormat="1">
      <c r="B369" s="212" t="s">
        <v>1079</v>
      </c>
      <c r="C369" s="212" t="s">
        <v>1098</v>
      </c>
      <c r="D369" s="170" t="s">
        <v>1081</v>
      </c>
      <c r="E369" s="117" t="s">
        <v>1082</v>
      </c>
      <c r="F369" s="233" t="s">
        <v>1099</v>
      </c>
      <c r="G369" s="317">
        <v>2216</v>
      </c>
      <c r="H369" s="164" t="str">
        <f t="shared" si="7"/>
        <v/>
      </c>
      <c r="I369" s="305">
        <v>849688015209</v>
      </c>
    </row>
    <row r="370" spans="2:9" s="182" customFormat="1">
      <c r="B370" s="212" t="s">
        <v>1079</v>
      </c>
      <c r="C370" s="212" t="s">
        <v>1100</v>
      </c>
      <c r="D370" s="170" t="s">
        <v>1081</v>
      </c>
      <c r="E370" s="117" t="s">
        <v>1082</v>
      </c>
      <c r="F370" s="233" t="s">
        <v>1101</v>
      </c>
      <c r="G370" s="317">
        <v>2576</v>
      </c>
      <c r="H370" s="164" t="str">
        <f t="shared" si="7"/>
        <v/>
      </c>
      <c r="I370" s="305">
        <v>849688015131</v>
      </c>
    </row>
    <row r="371" spans="2:9" s="182" customFormat="1">
      <c r="B371" s="212" t="s">
        <v>1079</v>
      </c>
      <c r="C371" s="212" t="s">
        <v>1102</v>
      </c>
      <c r="D371" s="170" t="s">
        <v>1081</v>
      </c>
      <c r="E371" s="117" t="s">
        <v>1082</v>
      </c>
      <c r="F371" s="233" t="s">
        <v>1103</v>
      </c>
      <c r="G371" s="317">
        <v>2936</v>
      </c>
      <c r="H371" s="164" t="str">
        <f t="shared" si="7"/>
        <v/>
      </c>
      <c r="I371" s="305">
        <v>849688015148</v>
      </c>
    </row>
    <row r="372" spans="2:9" s="185" customFormat="1">
      <c r="B372" s="141" t="s">
        <v>1079</v>
      </c>
      <c r="C372" s="142" t="s">
        <v>1104</v>
      </c>
      <c r="D372" s="143" t="s">
        <v>1081</v>
      </c>
      <c r="E372" s="144" t="s">
        <v>1082</v>
      </c>
      <c r="F372" s="145" t="s">
        <v>1105</v>
      </c>
      <c r="G372" s="146">
        <v>3297</v>
      </c>
      <c r="H372" s="157" t="str">
        <f>IF($H$3=0,"",G372-($H$3*G372/100))</f>
        <v/>
      </c>
      <c r="I372" s="246">
        <v>849688017548</v>
      </c>
    </row>
    <row r="373" spans="2:9" s="182" customFormat="1">
      <c r="B373" s="91" t="s">
        <v>1079</v>
      </c>
      <c r="C373" s="95" t="s">
        <v>1106</v>
      </c>
      <c r="D373" s="93" t="s">
        <v>1081</v>
      </c>
      <c r="E373" s="121" t="s">
        <v>1082</v>
      </c>
      <c r="F373" s="137" t="s">
        <v>1107</v>
      </c>
      <c r="G373" s="97">
        <v>4017</v>
      </c>
      <c r="H373" s="157" t="str">
        <f t="shared" si="7"/>
        <v/>
      </c>
      <c r="I373" s="147">
        <v>849688017166</v>
      </c>
    </row>
    <row r="374" spans="2:9" s="185" customFormat="1">
      <c r="B374" s="92" t="s">
        <v>1079</v>
      </c>
      <c r="C374" s="92" t="s">
        <v>1108</v>
      </c>
      <c r="D374" s="290" t="s">
        <v>1109</v>
      </c>
      <c r="E374" s="121" t="s">
        <v>1073</v>
      </c>
      <c r="F374" s="320" t="s">
        <v>1110</v>
      </c>
      <c r="G374" s="97">
        <v>3730</v>
      </c>
      <c r="H374" s="157" t="str">
        <f>IF($H$3=0,"",G374-($H$3*G374/100))</f>
        <v/>
      </c>
      <c r="I374" s="163">
        <v>849688018620</v>
      </c>
    </row>
    <row r="375" spans="2:9" s="185" customFormat="1">
      <c r="B375" s="92" t="s">
        <v>1079</v>
      </c>
      <c r="C375" s="92" t="s">
        <v>1111</v>
      </c>
      <c r="D375" s="290" t="s">
        <v>1109</v>
      </c>
      <c r="E375" s="121" t="s">
        <v>1073</v>
      </c>
      <c r="F375" s="320" t="s">
        <v>1112</v>
      </c>
      <c r="G375" s="97">
        <v>3840</v>
      </c>
      <c r="H375" s="157" t="str">
        <f>IF($H$3=0,"",G375-($H$3*G375/100))</f>
        <v/>
      </c>
      <c r="I375" s="163">
        <v>849688018637</v>
      </c>
    </row>
    <row r="376" spans="2:9" s="185" customFormat="1" ht="62">
      <c r="B376" s="91" t="s">
        <v>1079</v>
      </c>
      <c r="C376" s="92" t="s">
        <v>1113</v>
      </c>
      <c r="D376" s="120" t="s">
        <v>1109</v>
      </c>
      <c r="E376" s="121" t="s">
        <v>1073</v>
      </c>
      <c r="F376" s="95" t="s">
        <v>1114</v>
      </c>
      <c r="G376" s="97">
        <v>4740</v>
      </c>
      <c r="H376" s="157" t="str">
        <f t="shared" si="7"/>
        <v/>
      </c>
      <c r="I376" s="314">
        <v>849688016800</v>
      </c>
    </row>
    <row r="377" spans="2:9" s="185" customFormat="1" ht="62">
      <c r="B377" s="91" t="s">
        <v>1079</v>
      </c>
      <c r="C377" s="92" t="s">
        <v>1115</v>
      </c>
      <c r="D377" s="120" t="s">
        <v>1109</v>
      </c>
      <c r="E377" s="121" t="s">
        <v>1073</v>
      </c>
      <c r="F377" s="95" t="s">
        <v>1116</v>
      </c>
      <c r="G377" s="97">
        <v>5810</v>
      </c>
      <c r="H377" s="157" t="str">
        <f t="shared" si="7"/>
        <v/>
      </c>
      <c r="I377" s="314">
        <v>849688016817</v>
      </c>
    </row>
    <row r="378" spans="2:9" s="185" customFormat="1" ht="62">
      <c r="B378" s="91" t="s">
        <v>1079</v>
      </c>
      <c r="C378" s="92" t="s">
        <v>1117</v>
      </c>
      <c r="D378" s="120" t="s">
        <v>1109</v>
      </c>
      <c r="E378" s="121" t="s">
        <v>1073</v>
      </c>
      <c r="F378" s="95" t="s">
        <v>1118</v>
      </c>
      <c r="G378" s="97">
        <v>6350</v>
      </c>
      <c r="H378" s="157" t="str">
        <f t="shared" si="7"/>
        <v/>
      </c>
      <c r="I378" s="314">
        <v>849688016824</v>
      </c>
    </row>
    <row r="379" spans="2:9" s="185" customFormat="1" ht="62">
      <c r="B379" s="91" t="s">
        <v>1079</v>
      </c>
      <c r="C379" s="92" t="s">
        <v>1119</v>
      </c>
      <c r="D379" s="120" t="s">
        <v>1109</v>
      </c>
      <c r="E379" s="121" t="s">
        <v>1073</v>
      </c>
      <c r="F379" s="95" t="s">
        <v>1120</v>
      </c>
      <c r="G379" s="97">
        <v>6770</v>
      </c>
      <c r="H379" s="157" t="str">
        <f t="shared" si="7"/>
        <v/>
      </c>
      <c r="I379" s="314">
        <v>849688016831</v>
      </c>
    </row>
    <row r="380" spans="2:9" s="185" customFormat="1" ht="62">
      <c r="B380" s="91" t="s">
        <v>1079</v>
      </c>
      <c r="C380" s="92" t="s">
        <v>1121</v>
      </c>
      <c r="D380" s="120" t="s">
        <v>1109</v>
      </c>
      <c r="E380" s="121" t="s">
        <v>1073</v>
      </c>
      <c r="F380" s="95" t="s">
        <v>1122</v>
      </c>
      <c r="G380" s="97">
        <v>5460</v>
      </c>
      <c r="H380" s="157" t="str">
        <f t="shared" si="7"/>
        <v/>
      </c>
      <c r="I380" s="314">
        <v>849688016848</v>
      </c>
    </row>
    <row r="381" spans="2:9" s="185" customFormat="1" ht="62">
      <c r="B381" s="91" t="s">
        <v>1079</v>
      </c>
      <c r="C381" s="92" t="s">
        <v>1123</v>
      </c>
      <c r="D381" s="120" t="s">
        <v>1109</v>
      </c>
      <c r="E381" s="121" t="s">
        <v>1073</v>
      </c>
      <c r="F381" s="95" t="s">
        <v>1124</v>
      </c>
      <c r="G381" s="97">
        <v>6550</v>
      </c>
      <c r="H381" s="157" t="str">
        <f t="shared" si="7"/>
        <v/>
      </c>
      <c r="I381" s="314">
        <v>849688016855</v>
      </c>
    </row>
    <row r="382" spans="2:9" s="185" customFormat="1" ht="62">
      <c r="B382" s="91" t="s">
        <v>1079</v>
      </c>
      <c r="C382" s="92" t="s">
        <v>1125</v>
      </c>
      <c r="D382" s="120" t="s">
        <v>1109</v>
      </c>
      <c r="E382" s="121" t="s">
        <v>1073</v>
      </c>
      <c r="F382" s="95" t="s">
        <v>1126</v>
      </c>
      <c r="G382" s="97">
        <v>7190</v>
      </c>
      <c r="H382" s="157" t="str">
        <f t="shared" si="7"/>
        <v/>
      </c>
      <c r="I382" s="314">
        <v>849688016862</v>
      </c>
    </row>
    <row r="383" spans="2:9" s="185" customFormat="1" ht="62">
      <c r="B383" s="91" t="s">
        <v>1079</v>
      </c>
      <c r="C383" s="92" t="s">
        <v>1127</v>
      </c>
      <c r="D383" s="120" t="s">
        <v>1109</v>
      </c>
      <c r="E383" s="121" t="s">
        <v>1073</v>
      </c>
      <c r="F383" s="95" t="s">
        <v>1128</v>
      </c>
      <c r="G383" s="97">
        <v>7610</v>
      </c>
      <c r="H383" s="157" t="str">
        <f t="shared" si="7"/>
        <v/>
      </c>
      <c r="I383" s="314">
        <v>849688016879</v>
      </c>
    </row>
    <row r="384" spans="2:9" s="185" customFormat="1" ht="62">
      <c r="B384" s="91" t="s">
        <v>1079</v>
      </c>
      <c r="C384" s="92" t="s">
        <v>1129</v>
      </c>
      <c r="D384" s="120" t="s">
        <v>1109</v>
      </c>
      <c r="E384" s="121" t="s">
        <v>1073</v>
      </c>
      <c r="F384" s="95" t="s">
        <v>1130</v>
      </c>
      <c r="G384" s="97">
        <v>8140</v>
      </c>
      <c r="H384" s="157" t="str">
        <f t="shared" si="7"/>
        <v/>
      </c>
      <c r="I384" s="314">
        <v>849688016886</v>
      </c>
    </row>
    <row r="385" spans="2:9" s="185" customFormat="1" ht="62">
      <c r="B385" s="91" t="s">
        <v>1079</v>
      </c>
      <c r="C385" s="92" t="s">
        <v>1131</v>
      </c>
      <c r="D385" s="120" t="s">
        <v>1109</v>
      </c>
      <c r="E385" s="121" t="s">
        <v>1073</v>
      </c>
      <c r="F385" s="95" t="s">
        <v>1132</v>
      </c>
      <c r="G385" s="97">
        <v>8240</v>
      </c>
      <c r="H385" s="157" t="str">
        <f t="shared" si="7"/>
        <v/>
      </c>
      <c r="I385" s="314">
        <v>849688016893</v>
      </c>
    </row>
    <row r="386" spans="2:9" s="185" customFormat="1" ht="62">
      <c r="B386" s="91" t="s">
        <v>1079</v>
      </c>
      <c r="C386" s="92" t="s">
        <v>1133</v>
      </c>
      <c r="D386" s="120" t="s">
        <v>1109</v>
      </c>
      <c r="E386" s="121" t="s">
        <v>1073</v>
      </c>
      <c r="F386" s="95" t="s">
        <v>1134</v>
      </c>
      <c r="G386" s="97">
        <v>9540</v>
      </c>
      <c r="H386" s="157" t="str">
        <f t="shared" si="7"/>
        <v/>
      </c>
      <c r="I386" s="314">
        <v>849688016909</v>
      </c>
    </row>
    <row r="387" spans="2:9" s="185" customFormat="1" ht="62">
      <c r="B387" s="141" t="s">
        <v>1079</v>
      </c>
      <c r="C387" s="142" t="s">
        <v>1135</v>
      </c>
      <c r="D387" s="143" t="s">
        <v>1109</v>
      </c>
      <c r="E387" s="144" t="s">
        <v>1073</v>
      </c>
      <c r="F387" s="145" t="s">
        <v>1136</v>
      </c>
      <c r="G387" s="146">
        <v>8520</v>
      </c>
      <c r="H387" s="157" t="str">
        <f t="shared" si="7"/>
        <v/>
      </c>
      <c r="I387" s="246">
        <v>849688017296</v>
      </c>
    </row>
    <row r="388" spans="2:9" s="185" customFormat="1" ht="62">
      <c r="B388" s="141" t="s">
        <v>1079</v>
      </c>
      <c r="C388" s="142" t="s">
        <v>1137</v>
      </c>
      <c r="D388" s="143" t="s">
        <v>1109</v>
      </c>
      <c r="E388" s="144" t="s">
        <v>1073</v>
      </c>
      <c r="F388" s="145" t="s">
        <v>1138</v>
      </c>
      <c r="G388" s="146">
        <v>9630</v>
      </c>
      <c r="H388" s="157" t="str">
        <f t="shared" si="7"/>
        <v/>
      </c>
      <c r="I388" s="246">
        <v>849688017302</v>
      </c>
    </row>
    <row r="389" spans="2:9" s="185" customFormat="1" ht="62">
      <c r="B389" s="141" t="s">
        <v>1079</v>
      </c>
      <c r="C389" s="142" t="s">
        <v>1139</v>
      </c>
      <c r="D389" s="143" t="s">
        <v>1109</v>
      </c>
      <c r="E389" s="144" t="s">
        <v>1073</v>
      </c>
      <c r="F389" s="145" t="s">
        <v>1140</v>
      </c>
      <c r="G389" s="146">
        <v>10550</v>
      </c>
      <c r="H389" s="157" t="str">
        <f t="shared" si="7"/>
        <v/>
      </c>
      <c r="I389" s="246">
        <v>849688017319</v>
      </c>
    </row>
    <row r="390" spans="2:9" s="185" customFormat="1" ht="62">
      <c r="B390" s="141" t="s">
        <v>1079</v>
      </c>
      <c r="C390" s="142" t="s">
        <v>1141</v>
      </c>
      <c r="D390" s="143" t="s">
        <v>1109</v>
      </c>
      <c r="E390" s="144" t="s">
        <v>1073</v>
      </c>
      <c r="F390" s="145" t="s">
        <v>1142</v>
      </c>
      <c r="G390" s="146">
        <v>11540</v>
      </c>
      <c r="H390" s="157" t="str">
        <f t="shared" si="7"/>
        <v/>
      </c>
      <c r="I390" s="246">
        <v>849688017326</v>
      </c>
    </row>
    <row r="391" spans="2:9" s="185" customFormat="1" ht="62">
      <c r="B391" s="141" t="s">
        <v>1079</v>
      </c>
      <c r="C391" s="142" t="s">
        <v>1143</v>
      </c>
      <c r="D391" s="143" t="s">
        <v>1109</v>
      </c>
      <c r="E391" s="144" t="s">
        <v>1073</v>
      </c>
      <c r="F391" s="145" t="s">
        <v>1144</v>
      </c>
      <c r="G391" s="146">
        <v>12260</v>
      </c>
      <c r="H391" s="157" t="str">
        <f t="shared" si="7"/>
        <v/>
      </c>
      <c r="I391" s="246">
        <v>849688017333</v>
      </c>
    </row>
    <row r="392" spans="2:9" s="185" customFormat="1" ht="62">
      <c r="B392" s="141" t="s">
        <v>1079</v>
      </c>
      <c r="C392" s="142" t="s">
        <v>1145</v>
      </c>
      <c r="D392" s="143" t="s">
        <v>1109</v>
      </c>
      <c r="E392" s="144" t="s">
        <v>1073</v>
      </c>
      <c r="F392" s="145" t="s">
        <v>1146</v>
      </c>
      <c r="G392" s="146">
        <v>13710</v>
      </c>
      <c r="H392" s="157" t="str">
        <f t="shared" si="7"/>
        <v/>
      </c>
      <c r="I392" s="246">
        <v>849688017340</v>
      </c>
    </row>
    <row r="393" spans="2:9" s="185" customFormat="1" ht="62">
      <c r="B393" s="141" t="s">
        <v>1079</v>
      </c>
      <c r="C393" s="142" t="s">
        <v>1147</v>
      </c>
      <c r="D393" s="143" t="s">
        <v>1109</v>
      </c>
      <c r="E393" s="144" t="s">
        <v>1073</v>
      </c>
      <c r="F393" s="145" t="s">
        <v>1148</v>
      </c>
      <c r="G393" s="146">
        <v>14960</v>
      </c>
      <c r="H393" s="157" t="str">
        <f t="shared" si="7"/>
        <v/>
      </c>
      <c r="I393" s="246">
        <v>849688017357</v>
      </c>
    </row>
    <row r="394" spans="2:9" s="182" customFormat="1" ht="62">
      <c r="B394" s="212" t="s">
        <v>1079</v>
      </c>
      <c r="C394" s="115" t="s">
        <v>1149</v>
      </c>
      <c r="D394" s="116" t="s">
        <v>1150</v>
      </c>
      <c r="E394" s="117" t="s">
        <v>1151</v>
      </c>
      <c r="F394" s="110" t="s">
        <v>1152</v>
      </c>
      <c r="G394" s="89">
        <v>18760</v>
      </c>
      <c r="H394" s="164" t="str">
        <f t="shared" si="7"/>
        <v/>
      </c>
      <c r="I394" s="211">
        <v>849688015414</v>
      </c>
    </row>
    <row r="395" spans="2:9" s="182" customFormat="1" ht="62">
      <c r="B395" s="212" t="s">
        <v>1079</v>
      </c>
      <c r="C395" s="115" t="s">
        <v>1153</v>
      </c>
      <c r="D395" s="116" t="s">
        <v>1150</v>
      </c>
      <c r="E395" s="117" t="s">
        <v>1151</v>
      </c>
      <c r="F395" s="110" t="s">
        <v>1154</v>
      </c>
      <c r="G395" s="89">
        <v>19820</v>
      </c>
      <c r="H395" s="164" t="str">
        <f t="shared" si="7"/>
        <v/>
      </c>
      <c r="I395" s="211">
        <v>849688015421</v>
      </c>
    </row>
    <row r="396" spans="2:9" s="182" customFormat="1" ht="62">
      <c r="B396" s="212" t="s">
        <v>1079</v>
      </c>
      <c r="C396" s="115" t="s">
        <v>1155</v>
      </c>
      <c r="D396" s="116" t="s">
        <v>1150</v>
      </c>
      <c r="E396" s="117" t="s">
        <v>1151</v>
      </c>
      <c r="F396" s="110" t="s">
        <v>1156</v>
      </c>
      <c r="G396" s="89">
        <v>20890</v>
      </c>
      <c r="H396" s="164" t="str">
        <f t="shared" si="7"/>
        <v/>
      </c>
      <c r="I396" s="211">
        <v>849688015438</v>
      </c>
    </row>
    <row r="397" spans="2:9" s="182" customFormat="1" ht="62">
      <c r="B397" s="212" t="s">
        <v>1079</v>
      </c>
      <c r="C397" s="115" t="s">
        <v>1157</v>
      </c>
      <c r="D397" s="116" t="s">
        <v>1150</v>
      </c>
      <c r="E397" s="117" t="s">
        <v>1151</v>
      </c>
      <c r="F397" s="110" t="s">
        <v>1158</v>
      </c>
      <c r="G397" s="89">
        <v>21990</v>
      </c>
      <c r="H397" s="164" t="str">
        <f t="shared" si="7"/>
        <v/>
      </c>
      <c r="I397" s="211">
        <v>849688015445</v>
      </c>
    </row>
    <row r="398" spans="2:9" s="182" customFormat="1" ht="62">
      <c r="B398" s="212" t="s">
        <v>1079</v>
      </c>
      <c r="C398" s="115" t="s">
        <v>1159</v>
      </c>
      <c r="D398" s="116" t="s">
        <v>1150</v>
      </c>
      <c r="E398" s="117" t="s">
        <v>1151</v>
      </c>
      <c r="F398" s="110" t="s">
        <v>1160</v>
      </c>
      <c r="G398" s="89">
        <v>23060</v>
      </c>
      <c r="H398" s="164" t="str">
        <f t="shared" si="7"/>
        <v/>
      </c>
      <c r="I398" s="211">
        <v>849688015452</v>
      </c>
    </row>
    <row r="399" spans="2:9" s="182" customFormat="1" ht="62">
      <c r="B399" s="212" t="s">
        <v>1079</v>
      </c>
      <c r="C399" s="115" t="s">
        <v>1161</v>
      </c>
      <c r="D399" s="116" t="s">
        <v>1150</v>
      </c>
      <c r="E399" s="117" t="s">
        <v>1151</v>
      </c>
      <c r="F399" s="110" t="s">
        <v>1162</v>
      </c>
      <c r="G399" s="89">
        <v>24530</v>
      </c>
      <c r="H399" s="164" t="str">
        <f t="shared" si="7"/>
        <v/>
      </c>
      <c r="I399" s="211">
        <v>849688015469</v>
      </c>
    </row>
    <row r="400" spans="2:9" s="182" customFormat="1" ht="62">
      <c r="B400" s="212" t="s">
        <v>1079</v>
      </c>
      <c r="C400" s="115" t="s">
        <v>1163</v>
      </c>
      <c r="D400" s="116" t="s">
        <v>1150</v>
      </c>
      <c r="E400" s="117" t="s">
        <v>1151</v>
      </c>
      <c r="F400" s="110" t="s">
        <v>1164</v>
      </c>
      <c r="G400" s="89">
        <v>25610</v>
      </c>
      <c r="H400" s="164" t="str">
        <f t="shared" si="7"/>
        <v/>
      </c>
      <c r="I400" s="211">
        <v>849688015476</v>
      </c>
    </row>
    <row r="401" spans="2:9" s="182" customFormat="1" ht="62">
      <c r="B401" s="212" t="s">
        <v>1079</v>
      </c>
      <c r="C401" s="115" t="s">
        <v>1165</v>
      </c>
      <c r="D401" s="116" t="s">
        <v>1150</v>
      </c>
      <c r="E401" s="117" t="s">
        <v>1151</v>
      </c>
      <c r="F401" s="110" t="s">
        <v>1166</v>
      </c>
      <c r="G401" s="89">
        <v>27380</v>
      </c>
      <c r="H401" s="164" t="str">
        <f t="shared" si="7"/>
        <v/>
      </c>
      <c r="I401" s="211">
        <v>849688015483</v>
      </c>
    </row>
    <row r="402" spans="2:9" s="182" customFormat="1" ht="62">
      <c r="B402" s="212" t="s">
        <v>1079</v>
      </c>
      <c r="C402" s="115" t="s">
        <v>1167</v>
      </c>
      <c r="D402" s="116" t="s">
        <v>1150</v>
      </c>
      <c r="E402" s="117" t="s">
        <v>1151</v>
      </c>
      <c r="F402" s="110" t="s">
        <v>1168</v>
      </c>
      <c r="G402" s="89">
        <v>29450</v>
      </c>
      <c r="H402" s="164" t="str">
        <f t="shared" si="7"/>
        <v/>
      </c>
      <c r="I402" s="211">
        <v>849688015490</v>
      </c>
    </row>
    <row r="403" spans="2:9" s="182" customFormat="1" ht="62">
      <c r="B403" s="212" t="s">
        <v>1079</v>
      </c>
      <c r="C403" s="115" t="s">
        <v>1169</v>
      </c>
      <c r="D403" s="116" t="s">
        <v>1150</v>
      </c>
      <c r="E403" s="117" t="s">
        <v>1151</v>
      </c>
      <c r="F403" s="110" t="s">
        <v>1170</v>
      </c>
      <c r="G403" s="89">
        <v>31520</v>
      </c>
      <c r="H403" s="164" t="str">
        <f t="shared" si="7"/>
        <v/>
      </c>
      <c r="I403" s="211">
        <v>849688015506</v>
      </c>
    </row>
    <row r="404" spans="2:9" s="182" customFormat="1" ht="62">
      <c r="B404" s="212" t="s">
        <v>1079</v>
      </c>
      <c r="C404" s="115" t="s">
        <v>1171</v>
      </c>
      <c r="D404" s="116" t="s">
        <v>1150</v>
      </c>
      <c r="E404" s="117" t="s">
        <v>1151</v>
      </c>
      <c r="F404" s="110" t="s">
        <v>1172</v>
      </c>
      <c r="G404" s="89">
        <v>35020</v>
      </c>
      <c r="H404" s="164" t="str">
        <f t="shared" si="7"/>
        <v/>
      </c>
      <c r="I404" s="211">
        <v>849688015513</v>
      </c>
    </row>
    <row r="405" spans="2:9" s="182" customFormat="1" ht="62">
      <c r="B405" s="212" t="s">
        <v>1079</v>
      </c>
      <c r="C405" s="115" t="s">
        <v>1173</v>
      </c>
      <c r="D405" s="116" t="s">
        <v>1150</v>
      </c>
      <c r="E405" s="117" t="s">
        <v>1151</v>
      </c>
      <c r="F405" s="110" t="s">
        <v>1174</v>
      </c>
      <c r="G405" s="89">
        <v>36780</v>
      </c>
      <c r="H405" s="164" t="str">
        <f t="shared" si="7"/>
        <v/>
      </c>
      <c r="I405" s="211">
        <v>849688015520</v>
      </c>
    </row>
    <row r="406" spans="2:9" s="182" customFormat="1" ht="62">
      <c r="B406" s="212" t="s">
        <v>1079</v>
      </c>
      <c r="C406" s="115" t="s">
        <v>1175</v>
      </c>
      <c r="D406" s="116" t="s">
        <v>1150</v>
      </c>
      <c r="E406" s="117" t="s">
        <v>1151</v>
      </c>
      <c r="F406" s="110" t="s">
        <v>1176</v>
      </c>
      <c r="G406" s="89">
        <v>38550</v>
      </c>
      <c r="H406" s="164" t="str">
        <f t="shared" si="7"/>
        <v/>
      </c>
      <c r="I406" s="211">
        <v>849688015537</v>
      </c>
    </row>
    <row r="407" spans="2:9" s="182" customFormat="1" ht="62">
      <c r="B407" s="212" t="s">
        <v>1079</v>
      </c>
      <c r="C407" s="115" t="s">
        <v>1177</v>
      </c>
      <c r="D407" s="116" t="s">
        <v>1150</v>
      </c>
      <c r="E407" s="117" t="s">
        <v>1151</v>
      </c>
      <c r="F407" s="110" t="s">
        <v>1178</v>
      </c>
      <c r="G407" s="89">
        <v>40320</v>
      </c>
      <c r="H407" s="164" t="str">
        <f>IF($H$3=0,"",G407-($H$3*G407/100))</f>
        <v/>
      </c>
      <c r="I407" s="211">
        <v>849688015544</v>
      </c>
    </row>
    <row r="408" spans="2:9" s="185" customFormat="1" ht="62">
      <c r="B408" s="111" t="s">
        <v>1079</v>
      </c>
      <c r="C408" s="321" t="s">
        <v>1179</v>
      </c>
      <c r="D408" s="290" t="s">
        <v>1109</v>
      </c>
      <c r="E408" s="121" t="s">
        <v>1073</v>
      </c>
      <c r="F408" s="315" t="s">
        <v>1180</v>
      </c>
      <c r="G408" s="322">
        <v>41450</v>
      </c>
      <c r="H408" s="157" t="str">
        <f>IF($H$3=0,"",G408-($H$3*G408/100))</f>
        <v/>
      </c>
      <c r="I408" s="98">
        <v>849688016718</v>
      </c>
    </row>
    <row r="409" spans="2:9" s="185" customFormat="1" ht="62">
      <c r="B409" s="111" t="s">
        <v>1079</v>
      </c>
      <c r="C409" s="321" t="s">
        <v>1181</v>
      </c>
      <c r="D409" s="290" t="s">
        <v>1109</v>
      </c>
      <c r="E409" s="121" t="s">
        <v>1073</v>
      </c>
      <c r="F409" s="315" t="s">
        <v>1182</v>
      </c>
      <c r="G409" s="322">
        <v>42570</v>
      </c>
      <c r="H409" s="157" t="str">
        <f t="shared" si="7"/>
        <v/>
      </c>
      <c r="I409" s="98">
        <v>849688016725</v>
      </c>
    </row>
    <row r="410" spans="2:9" s="185" customFormat="1" ht="62">
      <c r="B410" s="111" t="s">
        <v>1079</v>
      </c>
      <c r="C410" s="321" t="s">
        <v>1183</v>
      </c>
      <c r="D410" s="290" t="s">
        <v>1109</v>
      </c>
      <c r="E410" s="121" t="s">
        <v>1073</v>
      </c>
      <c r="F410" s="315" t="s">
        <v>1184</v>
      </c>
      <c r="G410" s="322">
        <v>44700</v>
      </c>
      <c r="H410" s="157" t="str">
        <f>IF($H$3=0,"",G410-($H$3*G410/100))</f>
        <v/>
      </c>
      <c r="I410" s="98">
        <v>849688016732</v>
      </c>
    </row>
    <row r="411" spans="2:9" s="185" customFormat="1" ht="62">
      <c r="B411" s="111" t="s">
        <v>1079</v>
      </c>
      <c r="C411" s="321" t="s">
        <v>1185</v>
      </c>
      <c r="D411" s="290" t="s">
        <v>1109</v>
      </c>
      <c r="E411" s="121" t="s">
        <v>1073</v>
      </c>
      <c r="F411" s="315" t="s">
        <v>1186</v>
      </c>
      <c r="G411" s="322">
        <v>46840</v>
      </c>
      <c r="H411" s="157" t="str">
        <f>IF($H$3=0,"",G411-($H$3*G411/100))</f>
        <v/>
      </c>
      <c r="I411" s="98">
        <v>849688016701</v>
      </c>
    </row>
    <row r="412" spans="2:9" s="185" customFormat="1" ht="62">
      <c r="B412" s="111" t="s">
        <v>1079</v>
      </c>
      <c r="C412" s="321" t="s">
        <v>1187</v>
      </c>
      <c r="D412" s="290" t="s">
        <v>1109</v>
      </c>
      <c r="E412" s="121" t="s">
        <v>1073</v>
      </c>
      <c r="F412" s="315" t="s">
        <v>1188</v>
      </c>
      <c r="G412" s="322">
        <v>48970</v>
      </c>
      <c r="H412" s="157" t="str">
        <f t="shared" ref="H412:H488" si="8">IF($H$3=0,"",G412-($H$3*G412/100))</f>
        <v/>
      </c>
      <c r="I412" s="98">
        <v>849688016749</v>
      </c>
    </row>
    <row r="413" spans="2:9" s="323" customFormat="1" ht="62">
      <c r="B413" s="141" t="s">
        <v>1079</v>
      </c>
      <c r="C413" s="142" t="s">
        <v>1189</v>
      </c>
      <c r="D413" s="143" t="s">
        <v>1109</v>
      </c>
      <c r="E413" s="144" t="s">
        <v>1073</v>
      </c>
      <c r="F413" s="145" t="s">
        <v>1190</v>
      </c>
      <c r="G413" s="146">
        <v>11930</v>
      </c>
      <c r="H413" s="157" t="str">
        <f t="shared" si="8"/>
        <v/>
      </c>
      <c r="I413" s="246">
        <v>849688017364</v>
      </c>
    </row>
    <row r="414" spans="2:9" s="323" customFormat="1" ht="62">
      <c r="B414" s="141" t="s">
        <v>1079</v>
      </c>
      <c r="C414" s="142" t="s">
        <v>1191</v>
      </c>
      <c r="D414" s="143" t="s">
        <v>1109</v>
      </c>
      <c r="E414" s="144" t="s">
        <v>1073</v>
      </c>
      <c r="F414" s="145" t="s">
        <v>1192</v>
      </c>
      <c r="G414" s="146">
        <v>12820</v>
      </c>
      <c r="H414" s="157" t="str">
        <f t="shared" si="8"/>
        <v/>
      </c>
      <c r="I414" s="246">
        <v>849688017371</v>
      </c>
    </row>
    <row r="415" spans="2:9" s="323" customFormat="1" ht="62">
      <c r="B415" s="141" t="s">
        <v>1079</v>
      </c>
      <c r="C415" s="142" t="s">
        <v>1193</v>
      </c>
      <c r="D415" s="143" t="s">
        <v>1109</v>
      </c>
      <c r="E415" s="144" t="s">
        <v>1073</v>
      </c>
      <c r="F415" s="145" t="s">
        <v>1194</v>
      </c>
      <c r="G415" s="146">
        <v>13200</v>
      </c>
      <c r="H415" s="157" t="str">
        <f t="shared" si="8"/>
        <v/>
      </c>
      <c r="I415" s="246">
        <v>849688017388</v>
      </c>
    </row>
    <row r="416" spans="2:9" s="323" customFormat="1" ht="62">
      <c r="B416" s="141" t="s">
        <v>1079</v>
      </c>
      <c r="C416" s="142" t="s">
        <v>1195</v>
      </c>
      <c r="D416" s="143" t="s">
        <v>1109</v>
      </c>
      <c r="E416" s="144" t="s">
        <v>1073</v>
      </c>
      <c r="F416" s="145" t="s">
        <v>1196</v>
      </c>
      <c r="G416" s="146">
        <v>14190</v>
      </c>
      <c r="H416" s="157" t="str">
        <f t="shared" si="8"/>
        <v/>
      </c>
      <c r="I416" s="246">
        <v>849688017395</v>
      </c>
    </row>
    <row r="417" spans="2:9" s="323" customFormat="1" ht="62">
      <c r="B417" s="141" t="s">
        <v>1079</v>
      </c>
      <c r="C417" s="142" t="s">
        <v>1197</v>
      </c>
      <c r="D417" s="143" t="s">
        <v>1109</v>
      </c>
      <c r="E417" s="144" t="s">
        <v>1073</v>
      </c>
      <c r="F417" s="145" t="s">
        <v>1198</v>
      </c>
      <c r="G417" s="146">
        <v>14920</v>
      </c>
      <c r="H417" s="157" t="str">
        <f t="shared" si="8"/>
        <v/>
      </c>
      <c r="I417" s="246">
        <v>849688017401</v>
      </c>
    </row>
    <row r="418" spans="2:9" s="323" customFormat="1" ht="62">
      <c r="B418" s="141" t="s">
        <v>1079</v>
      </c>
      <c r="C418" s="142" t="s">
        <v>1199</v>
      </c>
      <c r="D418" s="143" t="s">
        <v>1109</v>
      </c>
      <c r="E418" s="144" t="s">
        <v>1073</v>
      </c>
      <c r="F418" s="145" t="s">
        <v>1200</v>
      </c>
      <c r="G418" s="146">
        <v>16360</v>
      </c>
      <c r="H418" s="157" t="str">
        <f t="shared" si="8"/>
        <v/>
      </c>
      <c r="I418" s="246">
        <v>849688017418</v>
      </c>
    </row>
    <row r="419" spans="2:9" s="323" customFormat="1" ht="62">
      <c r="B419" s="141" t="s">
        <v>1079</v>
      </c>
      <c r="C419" s="142" t="s">
        <v>1201</v>
      </c>
      <c r="D419" s="143" t="s">
        <v>1109</v>
      </c>
      <c r="E419" s="144" t="s">
        <v>1073</v>
      </c>
      <c r="F419" s="145" t="s">
        <v>1202</v>
      </c>
      <c r="G419" s="146">
        <v>17610</v>
      </c>
      <c r="H419" s="157" t="str">
        <f t="shared" si="8"/>
        <v/>
      </c>
      <c r="I419" s="246">
        <v>849688017425</v>
      </c>
    </row>
    <row r="420" spans="2:9" s="324" customFormat="1" ht="62">
      <c r="B420" s="212" t="s">
        <v>1079</v>
      </c>
      <c r="C420" s="115" t="s">
        <v>1203</v>
      </c>
      <c r="D420" s="116" t="s">
        <v>1150</v>
      </c>
      <c r="E420" s="117" t="s">
        <v>1151</v>
      </c>
      <c r="F420" s="110" t="s">
        <v>1204</v>
      </c>
      <c r="G420" s="89">
        <v>22100</v>
      </c>
      <c r="H420" s="164" t="str">
        <f t="shared" si="8"/>
        <v/>
      </c>
      <c r="I420" s="211">
        <v>849688015629</v>
      </c>
    </row>
    <row r="421" spans="2:9" s="324" customFormat="1" ht="62">
      <c r="B421" s="212" t="s">
        <v>1079</v>
      </c>
      <c r="C421" s="115" t="s">
        <v>1205</v>
      </c>
      <c r="D421" s="116" t="s">
        <v>1150</v>
      </c>
      <c r="E421" s="117" t="s">
        <v>1151</v>
      </c>
      <c r="F421" s="110" t="s">
        <v>1206</v>
      </c>
      <c r="G421" s="89">
        <v>23200</v>
      </c>
      <c r="H421" s="164" t="str">
        <f t="shared" si="8"/>
        <v/>
      </c>
      <c r="I421" s="211">
        <v>849688015636</v>
      </c>
    </row>
    <row r="422" spans="2:9" s="324" customFormat="1" ht="62">
      <c r="B422" s="212" t="s">
        <v>1079</v>
      </c>
      <c r="C422" s="115" t="s">
        <v>1207</v>
      </c>
      <c r="D422" s="116" t="s">
        <v>1150</v>
      </c>
      <c r="E422" s="117" t="s">
        <v>1151</v>
      </c>
      <c r="F422" s="110" t="s">
        <v>1208</v>
      </c>
      <c r="G422" s="89">
        <v>24300</v>
      </c>
      <c r="H422" s="164" t="str">
        <f t="shared" si="8"/>
        <v/>
      </c>
      <c r="I422" s="211">
        <v>849688015643</v>
      </c>
    </row>
    <row r="423" spans="2:9" s="324" customFormat="1" ht="62">
      <c r="B423" s="212" t="s">
        <v>1079</v>
      </c>
      <c r="C423" s="115" t="s">
        <v>1209</v>
      </c>
      <c r="D423" s="116" t="s">
        <v>1150</v>
      </c>
      <c r="E423" s="117" t="s">
        <v>1151</v>
      </c>
      <c r="F423" s="110" t="s">
        <v>1210</v>
      </c>
      <c r="G423" s="89">
        <v>25400</v>
      </c>
      <c r="H423" s="164" t="str">
        <f t="shared" si="8"/>
        <v/>
      </c>
      <c r="I423" s="211">
        <v>849688015650</v>
      </c>
    </row>
    <row r="424" spans="2:9" s="324" customFormat="1" ht="62">
      <c r="B424" s="212" t="s">
        <v>1079</v>
      </c>
      <c r="C424" s="115" t="s">
        <v>1211</v>
      </c>
      <c r="D424" s="116" t="s">
        <v>1150</v>
      </c>
      <c r="E424" s="117" t="s">
        <v>1151</v>
      </c>
      <c r="F424" s="110" t="s">
        <v>1212</v>
      </c>
      <c r="G424" s="89">
        <v>26250</v>
      </c>
      <c r="H424" s="164" t="str">
        <f t="shared" si="8"/>
        <v/>
      </c>
      <c r="I424" s="211">
        <v>849688015667</v>
      </c>
    </row>
    <row r="425" spans="2:9" s="324" customFormat="1" ht="62">
      <c r="B425" s="212" t="s">
        <v>1079</v>
      </c>
      <c r="C425" s="115" t="s">
        <v>1213</v>
      </c>
      <c r="D425" s="116" t="s">
        <v>1150</v>
      </c>
      <c r="E425" s="117" t="s">
        <v>1151</v>
      </c>
      <c r="F425" s="110" t="s">
        <v>1214</v>
      </c>
      <c r="G425" s="89">
        <v>27330</v>
      </c>
      <c r="H425" s="164" t="str">
        <f t="shared" si="8"/>
        <v/>
      </c>
      <c r="I425" s="211">
        <v>849688015674</v>
      </c>
    </row>
    <row r="426" spans="2:9" s="324" customFormat="1" ht="62">
      <c r="B426" s="212" t="s">
        <v>1079</v>
      </c>
      <c r="C426" s="115" t="s">
        <v>1215</v>
      </c>
      <c r="D426" s="116" t="s">
        <v>1150</v>
      </c>
      <c r="E426" s="117" t="s">
        <v>1151</v>
      </c>
      <c r="F426" s="110" t="s">
        <v>1216</v>
      </c>
      <c r="G426" s="89">
        <v>28420</v>
      </c>
      <c r="H426" s="164" t="str">
        <f t="shared" si="8"/>
        <v/>
      </c>
      <c r="I426" s="211">
        <v>849688015681</v>
      </c>
    </row>
    <row r="427" spans="2:9" s="324" customFormat="1" ht="62">
      <c r="B427" s="212" t="s">
        <v>1079</v>
      </c>
      <c r="C427" s="115" t="s">
        <v>1217</v>
      </c>
      <c r="D427" s="116" t="s">
        <v>1150</v>
      </c>
      <c r="E427" s="117" t="s">
        <v>1151</v>
      </c>
      <c r="F427" s="110" t="s">
        <v>1218</v>
      </c>
      <c r="G427" s="89">
        <v>30190</v>
      </c>
      <c r="H427" s="164" t="str">
        <f t="shared" si="8"/>
        <v/>
      </c>
      <c r="I427" s="211">
        <v>849688015698</v>
      </c>
    </row>
    <row r="428" spans="2:9" s="324" customFormat="1" ht="62">
      <c r="B428" s="212" t="s">
        <v>1079</v>
      </c>
      <c r="C428" s="115" t="s">
        <v>1219</v>
      </c>
      <c r="D428" s="116" t="s">
        <v>1150</v>
      </c>
      <c r="E428" s="117" t="s">
        <v>1151</v>
      </c>
      <c r="F428" s="110" t="s">
        <v>1220</v>
      </c>
      <c r="G428" s="89">
        <v>32260</v>
      </c>
      <c r="H428" s="164" t="str">
        <f t="shared" si="8"/>
        <v/>
      </c>
      <c r="I428" s="211">
        <v>849688015704</v>
      </c>
    </row>
    <row r="429" spans="2:9" s="324" customFormat="1" ht="62">
      <c r="B429" s="212" t="s">
        <v>1079</v>
      </c>
      <c r="C429" s="115" t="s">
        <v>1221</v>
      </c>
      <c r="D429" s="116" t="s">
        <v>1150</v>
      </c>
      <c r="E429" s="117" t="s">
        <v>1151</v>
      </c>
      <c r="F429" s="110" t="s">
        <v>1222</v>
      </c>
      <c r="G429" s="89">
        <v>34330</v>
      </c>
      <c r="H429" s="164" t="str">
        <f t="shared" si="8"/>
        <v/>
      </c>
      <c r="I429" s="211">
        <v>849688015711</v>
      </c>
    </row>
    <row r="430" spans="2:9" s="324" customFormat="1" ht="62">
      <c r="B430" s="212" t="s">
        <v>1079</v>
      </c>
      <c r="C430" s="115" t="s">
        <v>1223</v>
      </c>
      <c r="D430" s="116" t="s">
        <v>1150</v>
      </c>
      <c r="E430" s="117" t="s">
        <v>1151</v>
      </c>
      <c r="F430" s="110" t="s">
        <v>1224</v>
      </c>
      <c r="G430" s="89">
        <v>37820</v>
      </c>
      <c r="H430" s="164" t="str">
        <f t="shared" si="8"/>
        <v/>
      </c>
      <c r="I430" s="211">
        <v>849688015728</v>
      </c>
    </row>
    <row r="431" spans="2:9" s="324" customFormat="1" ht="62">
      <c r="B431" s="212" t="s">
        <v>1079</v>
      </c>
      <c r="C431" s="115" t="s">
        <v>1225</v>
      </c>
      <c r="D431" s="116" t="s">
        <v>1150</v>
      </c>
      <c r="E431" s="117" t="s">
        <v>1151</v>
      </c>
      <c r="F431" s="110" t="s">
        <v>1226</v>
      </c>
      <c r="G431" s="89">
        <v>39590</v>
      </c>
      <c r="H431" s="164" t="str">
        <f t="shared" si="8"/>
        <v/>
      </c>
      <c r="I431" s="211">
        <v>849688015735</v>
      </c>
    </row>
    <row r="432" spans="2:9" s="324" customFormat="1" ht="62">
      <c r="B432" s="212" t="s">
        <v>1079</v>
      </c>
      <c r="C432" s="115" t="s">
        <v>1227</v>
      </c>
      <c r="D432" s="116" t="s">
        <v>1150</v>
      </c>
      <c r="E432" s="117" t="s">
        <v>1151</v>
      </c>
      <c r="F432" s="110" t="s">
        <v>1228</v>
      </c>
      <c r="G432" s="89">
        <v>41360</v>
      </c>
      <c r="H432" s="164" t="str">
        <f t="shared" si="8"/>
        <v/>
      </c>
      <c r="I432" s="211">
        <v>849688015742</v>
      </c>
    </row>
    <row r="433" spans="2:9" s="324" customFormat="1" ht="62">
      <c r="B433" s="212" t="s">
        <v>1079</v>
      </c>
      <c r="C433" s="115" t="s">
        <v>1229</v>
      </c>
      <c r="D433" s="116" t="s">
        <v>1150</v>
      </c>
      <c r="E433" s="117" t="s">
        <v>1151</v>
      </c>
      <c r="F433" s="110" t="s">
        <v>1230</v>
      </c>
      <c r="G433" s="89">
        <v>43120</v>
      </c>
      <c r="H433" s="164" t="str">
        <f>IF($H$3=0,"",G433-($H$3*G433/100))</f>
        <v/>
      </c>
      <c r="I433" s="211">
        <v>849688015759</v>
      </c>
    </row>
    <row r="434" spans="2:9" s="323" customFormat="1" ht="62">
      <c r="B434" s="92" t="s">
        <v>1079</v>
      </c>
      <c r="C434" s="321" t="s">
        <v>1231</v>
      </c>
      <c r="D434" s="290" t="s">
        <v>1109</v>
      </c>
      <c r="E434" s="121" t="s">
        <v>1073</v>
      </c>
      <c r="F434" s="315" t="s">
        <v>1232</v>
      </c>
      <c r="G434" s="97">
        <v>44100</v>
      </c>
      <c r="H434" s="157" t="str">
        <f>IF($H$3=0,"",G434-($H$3*G434/100))</f>
        <v/>
      </c>
      <c r="I434" s="98">
        <v>849688016756</v>
      </c>
    </row>
    <row r="435" spans="2:9" s="323" customFormat="1" ht="62">
      <c r="B435" s="92" t="s">
        <v>1079</v>
      </c>
      <c r="C435" s="321" t="s">
        <v>1233</v>
      </c>
      <c r="D435" s="290" t="s">
        <v>1109</v>
      </c>
      <c r="E435" s="121" t="s">
        <v>1073</v>
      </c>
      <c r="F435" s="315" t="s">
        <v>1234</v>
      </c>
      <c r="G435" s="97">
        <v>45220</v>
      </c>
      <c r="H435" s="157" t="str">
        <f t="shared" si="8"/>
        <v/>
      </c>
      <c r="I435" s="98">
        <v>849688016763</v>
      </c>
    </row>
    <row r="436" spans="2:9" s="323" customFormat="1" ht="62">
      <c r="B436" s="92" t="s">
        <v>1079</v>
      </c>
      <c r="C436" s="321" t="s">
        <v>1235</v>
      </c>
      <c r="D436" s="290" t="s">
        <v>1109</v>
      </c>
      <c r="E436" s="121" t="s">
        <v>1073</v>
      </c>
      <c r="F436" s="315" t="s">
        <v>1236</v>
      </c>
      <c r="G436" s="97">
        <v>47350</v>
      </c>
      <c r="H436" s="157" t="str">
        <f>IF($H$3=0,"",G436-($H$3*G436/100))</f>
        <v/>
      </c>
      <c r="I436" s="98">
        <v>849688016770</v>
      </c>
    </row>
    <row r="437" spans="2:9" s="323" customFormat="1" ht="62">
      <c r="B437" s="92" t="s">
        <v>1079</v>
      </c>
      <c r="C437" s="321" t="s">
        <v>1237</v>
      </c>
      <c r="D437" s="290" t="s">
        <v>1109</v>
      </c>
      <c r="E437" s="121" t="s">
        <v>1073</v>
      </c>
      <c r="F437" s="315" t="s">
        <v>1238</v>
      </c>
      <c r="G437" s="97">
        <v>49490</v>
      </c>
      <c r="H437" s="157" t="str">
        <f>IF($H$3=0,"",G437-($H$3*G437/100))</f>
        <v/>
      </c>
      <c r="I437" s="98">
        <v>849688016787</v>
      </c>
    </row>
    <row r="438" spans="2:9" s="323" customFormat="1" ht="62">
      <c r="B438" s="92" t="s">
        <v>1079</v>
      </c>
      <c r="C438" s="321" t="s">
        <v>1239</v>
      </c>
      <c r="D438" s="290" t="s">
        <v>1109</v>
      </c>
      <c r="E438" s="121" t="s">
        <v>1073</v>
      </c>
      <c r="F438" s="315" t="s">
        <v>1240</v>
      </c>
      <c r="G438" s="97">
        <v>51620</v>
      </c>
      <c r="H438" s="157" t="str">
        <f t="shared" si="8"/>
        <v/>
      </c>
      <c r="I438" s="98">
        <v>849688016794</v>
      </c>
    </row>
    <row r="439" spans="2:9" s="323" customFormat="1" ht="62">
      <c r="B439" s="153" t="s">
        <v>1079</v>
      </c>
      <c r="C439" s="153" t="s">
        <v>1241</v>
      </c>
      <c r="D439" s="325" t="s">
        <v>1109</v>
      </c>
      <c r="E439" s="268" t="s">
        <v>1073</v>
      </c>
      <c r="F439" s="269" t="s">
        <v>1242</v>
      </c>
      <c r="G439" s="326">
        <v>79850</v>
      </c>
      <c r="H439" s="157" t="str">
        <f t="shared" si="8"/>
        <v/>
      </c>
      <c r="I439" s="327">
        <v>849688018897</v>
      </c>
    </row>
    <row r="440" spans="2:9" s="323" customFormat="1" ht="62">
      <c r="B440" s="153" t="s">
        <v>1079</v>
      </c>
      <c r="C440" s="153" t="s">
        <v>1243</v>
      </c>
      <c r="D440" s="325" t="s">
        <v>1109</v>
      </c>
      <c r="E440" s="268" t="s">
        <v>1073</v>
      </c>
      <c r="F440" s="269" t="s">
        <v>1244</v>
      </c>
      <c r="G440" s="326">
        <v>84120</v>
      </c>
      <c r="H440" s="157" t="str">
        <f t="shared" si="8"/>
        <v/>
      </c>
      <c r="I440" s="327">
        <v>849688018903</v>
      </c>
    </row>
    <row r="441" spans="2:9" s="323" customFormat="1" ht="62">
      <c r="B441" s="153" t="s">
        <v>1079</v>
      </c>
      <c r="C441" s="153" t="s">
        <v>1245</v>
      </c>
      <c r="D441" s="325" t="s">
        <v>1109</v>
      </c>
      <c r="E441" s="268" t="s">
        <v>1073</v>
      </c>
      <c r="F441" s="269" t="s">
        <v>1246</v>
      </c>
      <c r="G441" s="326">
        <v>88380</v>
      </c>
      <c r="H441" s="157" t="str">
        <f t="shared" si="8"/>
        <v/>
      </c>
      <c r="I441" s="327">
        <v>849688018910</v>
      </c>
    </row>
    <row r="442" spans="2:9" s="323" customFormat="1" ht="62">
      <c r="B442" s="153" t="s">
        <v>1079</v>
      </c>
      <c r="C442" s="153" t="s">
        <v>1247</v>
      </c>
      <c r="D442" s="325" t="s">
        <v>1109</v>
      </c>
      <c r="E442" s="268" t="s">
        <v>1073</v>
      </c>
      <c r="F442" s="269" t="s">
        <v>1248</v>
      </c>
      <c r="G442" s="326">
        <v>92650</v>
      </c>
      <c r="H442" s="157" t="str">
        <f t="shared" si="8"/>
        <v/>
      </c>
      <c r="I442" s="327">
        <v>849688018927</v>
      </c>
    </row>
    <row r="443" spans="2:9" s="323" customFormat="1" ht="62">
      <c r="B443" s="153" t="s">
        <v>1079</v>
      </c>
      <c r="C443" s="153" t="s">
        <v>1249</v>
      </c>
      <c r="D443" s="325" t="s">
        <v>1109</v>
      </c>
      <c r="E443" s="268" t="s">
        <v>1073</v>
      </c>
      <c r="F443" s="269" t="s">
        <v>1250</v>
      </c>
      <c r="G443" s="326">
        <v>96910</v>
      </c>
      <c r="H443" s="157" t="str">
        <f t="shared" si="8"/>
        <v/>
      </c>
      <c r="I443" s="327">
        <v>849688018934</v>
      </c>
    </row>
    <row r="444" spans="2:9" s="323" customFormat="1" ht="62">
      <c r="B444" s="153" t="s">
        <v>1079</v>
      </c>
      <c r="C444" s="153" t="s">
        <v>1251</v>
      </c>
      <c r="D444" s="325" t="s">
        <v>1109</v>
      </c>
      <c r="E444" s="268" t="s">
        <v>1073</v>
      </c>
      <c r="F444" s="269" t="s">
        <v>1252</v>
      </c>
      <c r="G444" s="326">
        <v>101180</v>
      </c>
      <c r="H444" s="157" t="str">
        <f t="shared" si="8"/>
        <v/>
      </c>
      <c r="I444" s="327">
        <v>849688018941</v>
      </c>
    </row>
    <row r="445" spans="2:9" s="323" customFormat="1">
      <c r="B445" s="141" t="s">
        <v>1070</v>
      </c>
      <c r="C445" s="142" t="s">
        <v>1253</v>
      </c>
      <c r="D445" s="143" t="s">
        <v>1254</v>
      </c>
      <c r="E445" s="144" t="s">
        <v>1151</v>
      </c>
      <c r="F445" s="145" t="s">
        <v>1255</v>
      </c>
      <c r="G445" s="146">
        <v>3860</v>
      </c>
      <c r="H445" s="157" t="str">
        <f>IF($H$3=0,"",G445-($H$3*G445/100))</f>
        <v/>
      </c>
      <c r="I445" s="246">
        <v>849688017524</v>
      </c>
    </row>
    <row r="446" spans="2:9" s="323" customFormat="1">
      <c r="B446" s="141" t="s">
        <v>1070</v>
      </c>
      <c r="C446" s="142" t="s">
        <v>1256</v>
      </c>
      <c r="D446" s="143" t="s">
        <v>1254</v>
      </c>
      <c r="E446" s="144" t="s">
        <v>1151</v>
      </c>
      <c r="F446" s="145" t="s">
        <v>1257</v>
      </c>
      <c r="G446" s="146">
        <v>5400</v>
      </c>
      <c r="H446" s="157" t="str">
        <f>IF($H$3=0,"",G446-($H$3*G446/100))</f>
        <v/>
      </c>
      <c r="I446" s="246">
        <v>849688017531</v>
      </c>
    </row>
    <row r="447" spans="2:9" s="323" customFormat="1" ht="62">
      <c r="B447" s="91" t="s">
        <v>1079</v>
      </c>
      <c r="C447" s="160" t="s">
        <v>1258</v>
      </c>
      <c r="D447" s="120" t="s">
        <v>1259</v>
      </c>
      <c r="E447" s="94" t="s">
        <v>1151</v>
      </c>
      <c r="F447" s="315" t="s">
        <v>1260</v>
      </c>
      <c r="G447" s="97">
        <v>4740</v>
      </c>
      <c r="H447" s="157" t="str">
        <f t="shared" si="8"/>
        <v/>
      </c>
      <c r="I447" s="246">
        <v>849688016916</v>
      </c>
    </row>
    <row r="448" spans="2:9" s="323" customFormat="1" ht="62">
      <c r="B448" s="91" t="s">
        <v>1079</v>
      </c>
      <c r="C448" s="160" t="s">
        <v>1261</v>
      </c>
      <c r="D448" s="120" t="s">
        <v>1259</v>
      </c>
      <c r="E448" s="94" t="s">
        <v>1151</v>
      </c>
      <c r="F448" s="315" t="s">
        <v>1262</v>
      </c>
      <c r="G448" s="97">
        <v>5810</v>
      </c>
      <c r="H448" s="157" t="str">
        <f t="shared" si="8"/>
        <v/>
      </c>
      <c r="I448" s="328">
        <v>849688016923</v>
      </c>
    </row>
    <row r="449" spans="2:9" s="323" customFormat="1" ht="62">
      <c r="B449" s="91" t="s">
        <v>1079</v>
      </c>
      <c r="C449" s="160" t="s">
        <v>1263</v>
      </c>
      <c r="D449" s="120" t="s">
        <v>1259</v>
      </c>
      <c r="E449" s="94" t="s">
        <v>1151</v>
      </c>
      <c r="F449" s="315" t="s">
        <v>1264</v>
      </c>
      <c r="G449" s="97">
        <v>6350</v>
      </c>
      <c r="H449" s="157" t="str">
        <f t="shared" si="8"/>
        <v/>
      </c>
      <c r="I449" s="246">
        <v>849688016930</v>
      </c>
    </row>
    <row r="450" spans="2:9" s="323" customFormat="1" ht="62">
      <c r="B450" s="91" t="s">
        <v>1079</v>
      </c>
      <c r="C450" s="160" t="s">
        <v>1265</v>
      </c>
      <c r="D450" s="120" t="s">
        <v>1259</v>
      </c>
      <c r="E450" s="94" t="s">
        <v>1151</v>
      </c>
      <c r="F450" s="315" t="s">
        <v>1266</v>
      </c>
      <c r="G450" s="97">
        <v>6770</v>
      </c>
      <c r="H450" s="157" t="str">
        <f t="shared" si="8"/>
        <v/>
      </c>
      <c r="I450" s="246">
        <v>849688016947</v>
      </c>
    </row>
    <row r="451" spans="2:9" s="323" customFormat="1" ht="62">
      <c r="B451" s="91" t="s">
        <v>1079</v>
      </c>
      <c r="C451" s="160" t="s">
        <v>1267</v>
      </c>
      <c r="D451" s="120" t="s">
        <v>1259</v>
      </c>
      <c r="E451" s="94" t="s">
        <v>1151</v>
      </c>
      <c r="F451" s="315" t="s">
        <v>1268</v>
      </c>
      <c r="G451" s="97">
        <v>5460</v>
      </c>
      <c r="H451" s="157" t="str">
        <f t="shared" si="8"/>
        <v/>
      </c>
      <c r="I451" s="246">
        <v>849688016954</v>
      </c>
    </row>
    <row r="452" spans="2:9" s="323" customFormat="1" ht="62">
      <c r="B452" s="91" t="s">
        <v>1079</v>
      </c>
      <c r="C452" s="160" t="s">
        <v>1269</v>
      </c>
      <c r="D452" s="120" t="s">
        <v>1259</v>
      </c>
      <c r="E452" s="94" t="s">
        <v>1151</v>
      </c>
      <c r="F452" s="315" t="s">
        <v>1270</v>
      </c>
      <c r="G452" s="97">
        <v>6550</v>
      </c>
      <c r="H452" s="157" t="str">
        <f t="shared" si="8"/>
        <v/>
      </c>
      <c r="I452" s="246">
        <v>849688016961</v>
      </c>
    </row>
    <row r="453" spans="2:9" s="323" customFormat="1" ht="62">
      <c r="B453" s="91" t="s">
        <v>1079</v>
      </c>
      <c r="C453" s="160" t="s">
        <v>1271</v>
      </c>
      <c r="D453" s="120" t="s">
        <v>1259</v>
      </c>
      <c r="E453" s="94" t="s">
        <v>1151</v>
      </c>
      <c r="F453" s="315" t="s">
        <v>1272</v>
      </c>
      <c r="G453" s="97">
        <v>7190</v>
      </c>
      <c r="H453" s="157" t="str">
        <f t="shared" si="8"/>
        <v/>
      </c>
      <c r="I453" s="246">
        <v>849688016978</v>
      </c>
    </row>
    <row r="454" spans="2:9" s="323" customFormat="1" ht="62">
      <c r="B454" s="91" t="s">
        <v>1079</v>
      </c>
      <c r="C454" s="160" t="s">
        <v>1273</v>
      </c>
      <c r="D454" s="120" t="s">
        <v>1259</v>
      </c>
      <c r="E454" s="94" t="s">
        <v>1151</v>
      </c>
      <c r="F454" s="315" t="s">
        <v>1274</v>
      </c>
      <c r="G454" s="97">
        <v>7610</v>
      </c>
      <c r="H454" s="157" t="str">
        <f t="shared" si="8"/>
        <v/>
      </c>
      <c r="I454" s="246">
        <v>849688016985</v>
      </c>
    </row>
    <row r="455" spans="2:9" s="323" customFormat="1" ht="62">
      <c r="B455" s="91" t="s">
        <v>1079</v>
      </c>
      <c r="C455" s="160" t="s">
        <v>1275</v>
      </c>
      <c r="D455" s="120" t="s">
        <v>1259</v>
      </c>
      <c r="E455" s="94" t="s">
        <v>1151</v>
      </c>
      <c r="F455" s="315" t="s">
        <v>1276</v>
      </c>
      <c r="G455" s="97">
        <v>8140</v>
      </c>
      <c r="H455" s="157" t="str">
        <f t="shared" si="8"/>
        <v/>
      </c>
      <c r="I455" s="246">
        <v>849688016992</v>
      </c>
    </row>
    <row r="456" spans="2:9" s="323" customFormat="1" ht="62">
      <c r="B456" s="91" t="s">
        <v>1079</v>
      </c>
      <c r="C456" s="160" t="s">
        <v>1277</v>
      </c>
      <c r="D456" s="120" t="s">
        <v>1259</v>
      </c>
      <c r="E456" s="94" t="s">
        <v>1151</v>
      </c>
      <c r="F456" s="315" t="s">
        <v>1278</v>
      </c>
      <c r="G456" s="97">
        <v>8240</v>
      </c>
      <c r="H456" s="157" t="str">
        <f t="shared" si="8"/>
        <v/>
      </c>
      <c r="I456" s="246">
        <v>849688017005</v>
      </c>
    </row>
    <row r="457" spans="2:9" s="323" customFormat="1" ht="62">
      <c r="B457" s="91" t="s">
        <v>1079</v>
      </c>
      <c r="C457" s="160" t="s">
        <v>1279</v>
      </c>
      <c r="D457" s="120" t="s">
        <v>1259</v>
      </c>
      <c r="E457" s="94" t="s">
        <v>1151</v>
      </c>
      <c r="F457" s="315" t="s">
        <v>1280</v>
      </c>
      <c r="G457" s="97">
        <v>9540</v>
      </c>
      <c r="H457" s="157" t="str">
        <f t="shared" si="8"/>
        <v/>
      </c>
      <c r="I457" s="246">
        <v>849688017012</v>
      </c>
    </row>
    <row r="458" spans="2:9" s="323" customFormat="1" ht="62">
      <c r="B458" s="141" t="s">
        <v>1079</v>
      </c>
      <c r="C458" s="142" t="s">
        <v>1281</v>
      </c>
      <c r="D458" s="143" t="s">
        <v>1109</v>
      </c>
      <c r="E458" s="144" t="s">
        <v>1073</v>
      </c>
      <c r="F458" s="145" t="s">
        <v>1282</v>
      </c>
      <c r="G458" s="146">
        <v>8520</v>
      </c>
      <c r="H458" s="157" t="str">
        <f t="shared" si="8"/>
        <v/>
      </c>
      <c r="I458" s="246">
        <v>849688017432</v>
      </c>
    </row>
    <row r="459" spans="2:9" s="323" customFormat="1" ht="62">
      <c r="B459" s="141" t="s">
        <v>1079</v>
      </c>
      <c r="C459" s="142" t="s">
        <v>1283</v>
      </c>
      <c r="D459" s="143" t="s">
        <v>1109</v>
      </c>
      <c r="E459" s="144" t="s">
        <v>1073</v>
      </c>
      <c r="F459" s="145" t="s">
        <v>1284</v>
      </c>
      <c r="G459" s="146">
        <v>9630</v>
      </c>
      <c r="H459" s="157" t="str">
        <f t="shared" si="8"/>
        <v/>
      </c>
      <c r="I459" s="246">
        <v>849688017449</v>
      </c>
    </row>
    <row r="460" spans="2:9" s="323" customFormat="1" ht="62">
      <c r="B460" s="141" t="s">
        <v>1079</v>
      </c>
      <c r="C460" s="142" t="s">
        <v>1285</v>
      </c>
      <c r="D460" s="143" t="s">
        <v>1109</v>
      </c>
      <c r="E460" s="144" t="s">
        <v>1073</v>
      </c>
      <c r="F460" s="145" t="s">
        <v>1286</v>
      </c>
      <c r="G460" s="146">
        <v>10550</v>
      </c>
      <c r="H460" s="157" t="str">
        <f t="shared" si="8"/>
        <v/>
      </c>
      <c r="I460" s="246">
        <v>849688017456</v>
      </c>
    </row>
    <row r="461" spans="2:9" s="323" customFormat="1" ht="62">
      <c r="B461" s="141" t="s">
        <v>1079</v>
      </c>
      <c r="C461" s="142" t="s">
        <v>1287</v>
      </c>
      <c r="D461" s="143" t="s">
        <v>1109</v>
      </c>
      <c r="E461" s="144" t="s">
        <v>1073</v>
      </c>
      <c r="F461" s="145" t="s">
        <v>1288</v>
      </c>
      <c r="G461" s="146">
        <v>11540</v>
      </c>
      <c r="H461" s="157" t="str">
        <f t="shared" si="8"/>
        <v/>
      </c>
      <c r="I461" s="246">
        <v>849688017463</v>
      </c>
    </row>
    <row r="462" spans="2:9" s="323" customFormat="1" ht="62">
      <c r="B462" s="141" t="s">
        <v>1079</v>
      </c>
      <c r="C462" s="142" t="s">
        <v>1289</v>
      </c>
      <c r="D462" s="143" t="s">
        <v>1109</v>
      </c>
      <c r="E462" s="144" t="s">
        <v>1073</v>
      </c>
      <c r="F462" s="145" t="s">
        <v>1290</v>
      </c>
      <c r="G462" s="146">
        <v>12260</v>
      </c>
      <c r="H462" s="157" t="str">
        <f t="shared" si="8"/>
        <v/>
      </c>
      <c r="I462" s="246">
        <v>849688017470</v>
      </c>
    </row>
    <row r="463" spans="2:9" s="323" customFormat="1" ht="62">
      <c r="B463" s="141" t="s">
        <v>1079</v>
      </c>
      <c r="C463" s="142" t="s">
        <v>1291</v>
      </c>
      <c r="D463" s="143" t="s">
        <v>1109</v>
      </c>
      <c r="E463" s="144" t="s">
        <v>1073</v>
      </c>
      <c r="F463" s="145" t="s">
        <v>1292</v>
      </c>
      <c r="G463" s="146">
        <v>13710</v>
      </c>
      <c r="H463" s="157" t="str">
        <f t="shared" si="8"/>
        <v/>
      </c>
      <c r="I463" s="246">
        <v>849688017487</v>
      </c>
    </row>
    <row r="464" spans="2:9" s="323" customFormat="1" ht="62">
      <c r="B464" s="141" t="s">
        <v>1079</v>
      </c>
      <c r="C464" s="142" t="s">
        <v>1293</v>
      </c>
      <c r="D464" s="143" t="s">
        <v>1109</v>
      </c>
      <c r="E464" s="144" t="s">
        <v>1073</v>
      </c>
      <c r="F464" s="145" t="s">
        <v>1294</v>
      </c>
      <c r="G464" s="146">
        <v>14960</v>
      </c>
      <c r="H464" s="157" t="str">
        <f t="shared" si="8"/>
        <v/>
      </c>
      <c r="I464" s="246">
        <v>849688017494</v>
      </c>
    </row>
    <row r="465" spans="2:9" s="324" customFormat="1" ht="62">
      <c r="B465" s="84" t="s">
        <v>1079</v>
      </c>
      <c r="C465" s="115" t="s">
        <v>1295</v>
      </c>
      <c r="D465" s="116" t="s">
        <v>1259</v>
      </c>
      <c r="E465" s="117" t="s">
        <v>1151</v>
      </c>
      <c r="F465" s="110" t="s">
        <v>1296</v>
      </c>
      <c r="G465" s="89">
        <v>18760</v>
      </c>
      <c r="H465" s="164" t="str">
        <f t="shared" si="8"/>
        <v/>
      </c>
      <c r="I465" s="211">
        <v>849688015834</v>
      </c>
    </row>
    <row r="466" spans="2:9" s="324" customFormat="1" ht="62">
      <c r="B466" s="84" t="s">
        <v>1079</v>
      </c>
      <c r="C466" s="115" t="s">
        <v>1297</v>
      </c>
      <c r="D466" s="116" t="s">
        <v>1259</v>
      </c>
      <c r="E466" s="117" t="s">
        <v>1151</v>
      </c>
      <c r="F466" s="110" t="s">
        <v>1298</v>
      </c>
      <c r="G466" s="89">
        <v>19820</v>
      </c>
      <c r="H466" s="164" t="str">
        <f t="shared" si="8"/>
        <v/>
      </c>
      <c r="I466" s="211">
        <v>849688015841</v>
      </c>
    </row>
    <row r="467" spans="2:9" s="324" customFormat="1" ht="62">
      <c r="B467" s="84" t="s">
        <v>1079</v>
      </c>
      <c r="C467" s="115" t="s">
        <v>1299</v>
      </c>
      <c r="D467" s="116" t="s">
        <v>1259</v>
      </c>
      <c r="E467" s="117" t="s">
        <v>1151</v>
      </c>
      <c r="F467" s="110" t="s">
        <v>1300</v>
      </c>
      <c r="G467" s="89">
        <v>20890</v>
      </c>
      <c r="H467" s="164" t="str">
        <f t="shared" si="8"/>
        <v/>
      </c>
      <c r="I467" s="211">
        <v>849688015858</v>
      </c>
    </row>
    <row r="468" spans="2:9" s="324" customFormat="1" ht="62">
      <c r="B468" s="84" t="s">
        <v>1079</v>
      </c>
      <c r="C468" s="115" t="s">
        <v>1301</v>
      </c>
      <c r="D468" s="116" t="s">
        <v>1259</v>
      </c>
      <c r="E468" s="117" t="s">
        <v>1151</v>
      </c>
      <c r="F468" s="110" t="s">
        <v>1302</v>
      </c>
      <c r="G468" s="89">
        <v>21990</v>
      </c>
      <c r="H468" s="164" t="str">
        <f t="shared" si="8"/>
        <v/>
      </c>
      <c r="I468" s="211">
        <v>849688015865</v>
      </c>
    </row>
    <row r="469" spans="2:9" s="324" customFormat="1" ht="62">
      <c r="B469" s="84" t="s">
        <v>1079</v>
      </c>
      <c r="C469" s="115" t="s">
        <v>1303</v>
      </c>
      <c r="D469" s="116" t="s">
        <v>1259</v>
      </c>
      <c r="E469" s="117" t="s">
        <v>1151</v>
      </c>
      <c r="F469" s="110" t="s">
        <v>1304</v>
      </c>
      <c r="G469" s="89">
        <v>23060</v>
      </c>
      <c r="H469" s="164" t="str">
        <f t="shared" si="8"/>
        <v/>
      </c>
      <c r="I469" s="211">
        <v>849688015872</v>
      </c>
    </row>
    <row r="470" spans="2:9" s="324" customFormat="1" ht="62">
      <c r="B470" s="84" t="s">
        <v>1079</v>
      </c>
      <c r="C470" s="115" t="s">
        <v>1305</v>
      </c>
      <c r="D470" s="116" t="s">
        <v>1259</v>
      </c>
      <c r="E470" s="117" t="s">
        <v>1151</v>
      </c>
      <c r="F470" s="110" t="s">
        <v>1306</v>
      </c>
      <c r="G470" s="89">
        <v>24530</v>
      </c>
      <c r="H470" s="164" t="str">
        <f t="shared" si="8"/>
        <v/>
      </c>
      <c r="I470" s="211">
        <v>849688015889</v>
      </c>
    </row>
    <row r="471" spans="2:9" s="324" customFormat="1" ht="62">
      <c r="B471" s="84" t="s">
        <v>1079</v>
      </c>
      <c r="C471" s="115" t="s">
        <v>1307</v>
      </c>
      <c r="D471" s="116" t="s">
        <v>1259</v>
      </c>
      <c r="E471" s="117" t="s">
        <v>1151</v>
      </c>
      <c r="F471" s="110" t="s">
        <v>1308</v>
      </c>
      <c r="G471" s="89">
        <v>25610</v>
      </c>
      <c r="H471" s="164" t="str">
        <f t="shared" si="8"/>
        <v/>
      </c>
      <c r="I471" s="211">
        <v>849688015896</v>
      </c>
    </row>
    <row r="472" spans="2:9" s="324" customFormat="1" ht="62">
      <c r="B472" s="84" t="s">
        <v>1079</v>
      </c>
      <c r="C472" s="115" t="s">
        <v>1309</v>
      </c>
      <c r="D472" s="116" t="s">
        <v>1259</v>
      </c>
      <c r="E472" s="117" t="s">
        <v>1151</v>
      </c>
      <c r="F472" s="110" t="s">
        <v>1310</v>
      </c>
      <c r="G472" s="89">
        <v>27380</v>
      </c>
      <c r="H472" s="164" t="str">
        <f t="shared" si="8"/>
        <v/>
      </c>
      <c r="I472" s="211">
        <v>849688015902</v>
      </c>
    </row>
    <row r="473" spans="2:9" s="324" customFormat="1" ht="62">
      <c r="B473" s="84" t="s">
        <v>1079</v>
      </c>
      <c r="C473" s="115" t="s">
        <v>1311</v>
      </c>
      <c r="D473" s="116" t="s">
        <v>1259</v>
      </c>
      <c r="E473" s="117" t="s">
        <v>1151</v>
      </c>
      <c r="F473" s="110" t="s">
        <v>1312</v>
      </c>
      <c r="G473" s="89">
        <v>29450</v>
      </c>
      <c r="H473" s="164" t="str">
        <f t="shared" si="8"/>
        <v/>
      </c>
      <c r="I473" s="211">
        <v>849688015919</v>
      </c>
    </row>
    <row r="474" spans="2:9" s="324" customFormat="1" ht="62">
      <c r="B474" s="84" t="s">
        <v>1079</v>
      </c>
      <c r="C474" s="115" t="s">
        <v>1313</v>
      </c>
      <c r="D474" s="116" t="s">
        <v>1259</v>
      </c>
      <c r="E474" s="117" t="s">
        <v>1151</v>
      </c>
      <c r="F474" s="110" t="s">
        <v>1314</v>
      </c>
      <c r="G474" s="89">
        <v>31520</v>
      </c>
      <c r="H474" s="164" t="str">
        <f t="shared" si="8"/>
        <v/>
      </c>
      <c r="I474" s="211">
        <v>849688015926</v>
      </c>
    </row>
    <row r="475" spans="2:9" s="324" customFormat="1" ht="62">
      <c r="B475" s="84" t="s">
        <v>1079</v>
      </c>
      <c r="C475" s="115" t="s">
        <v>1315</v>
      </c>
      <c r="D475" s="116" t="s">
        <v>1259</v>
      </c>
      <c r="E475" s="117" t="s">
        <v>1151</v>
      </c>
      <c r="F475" s="110" t="s">
        <v>1316</v>
      </c>
      <c r="G475" s="89">
        <v>35020</v>
      </c>
      <c r="H475" s="164" t="str">
        <f t="shared" si="8"/>
        <v/>
      </c>
      <c r="I475" s="211">
        <v>849688015933</v>
      </c>
    </row>
    <row r="476" spans="2:9" s="324" customFormat="1" ht="62">
      <c r="B476" s="84" t="s">
        <v>1079</v>
      </c>
      <c r="C476" s="115" t="s">
        <v>1317</v>
      </c>
      <c r="D476" s="116" t="s">
        <v>1259</v>
      </c>
      <c r="E476" s="117" t="s">
        <v>1151</v>
      </c>
      <c r="F476" s="110" t="s">
        <v>1318</v>
      </c>
      <c r="G476" s="89">
        <v>36780</v>
      </c>
      <c r="H476" s="164" t="str">
        <f t="shared" si="8"/>
        <v/>
      </c>
      <c r="I476" s="211">
        <v>849688015940</v>
      </c>
    </row>
    <row r="477" spans="2:9" s="324" customFormat="1" ht="62">
      <c r="B477" s="84" t="s">
        <v>1079</v>
      </c>
      <c r="C477" s="115" t="s">
        <v>1319</v>
      </c>
      <c r="D477" s="116" t="s">
        <v>1259</v>
      </c>
      <c r="E477" s="117" t="s">
        <v>1151</v>
      </c>
      <c r="F477" s="110" t="s">
        <v>1320</v>
      </c>
      <c r="G477" s="89">
        <v>38550</v>
      </c>
      <c r="H477" s="164" t="str">
        <f t="shared" si="8"/>
        <v/>
      </c>
      <c r="I477" s="211">
        <v>849688015957</v>
      </c>
    </row>
    <row r="478" spans="2:9" s="324" customFormat="1" ht="62">
      <c r="B478" s="84" t="s">
        <v>1079</v>
      </c>
      <c r="C478" s="115" t="s">
        <v>1321</v>
      </c>
      <c r="D478" s="116" t="s">
        <v>1259</v>
      </c>
      <c r="E478" s="117" t="s">
        <v>1151</v>
      </c>
      <c r="F478" s="110" t="s">
        <v>1322</v>
      </c>
      <c r="G478" s="89">
        <v>40320</v>
      </c>
      <c r="H478" s="164" t="str">
        <f t="shared" si="8"/>
        <v/>
      </c>
      <c r="I478" s="211">
        <v>849688015964</v>
      </c>
    </row>
    <row r="479" spans="2:9" s="324" customFormat="1" ht="62">
      <c r="B479" s="261" t="s">
        <v>1323</v>
      </c>
      <c r="C479" s="329" t="s">
        <v>1324</v>
      </c>
      <c r="D479" s="263" t="s">
        <v>1109</v>
      </c>
      <c r="E479" s="264" t="s">
        <v>1082</v>
      </c>
      <c r="F479" s="330" t="s">
        <v>1325</v>
      </c>
      <c r="G479" s="21">
        <v>13577</v>
      </c>
      <c r="H479" s="164" t="str">
        <f t="shared" si="8"/>
        <v/>
      </c>
      <c r="I479" s="331">
        <v>849688015971</v>
      </c>
    </row>
    <row r="480" spans="2:9" s="324" customFormat="1" ht="62">
      <c r="B480" s="261" t="s">
        <v>1323</v>
      </c>
      <c r="C480" s="329" t="s">
        <v>1326</v>
      </c>
      <c r="D480" s="263" t="s">
        <v>1109</v>
      </c>
      <c r="E480" s="264" t="s">
        <v>1082</v>
      </c>
      <c r="F480" s="330" t="s">
        <v>1327</v>
      </c>
      <c r="G480" s="21">
        <v>14066</v>
      </c>
      <c r="H480" s="164" t="str">
        <f t="shared" si="8"/>
        <v/>
      </c>
      <c r="I480" s="331">
        <v>849688015988</v>
      </c>
    </row>
    <row r="481" spans="2:9" s="324" customFormat="1" ht="62">
      <c r="B481" s="261" t="s">
        <v>1323</v>
      </c>
      <c r="C481" s="329" t="s">
        <v>1328</v>
      </c>
      <c r="D481" s="263" t="s">
        <v>1109</v>
      </c>
      <c r="E481" s="264" t="s">
        <v>1082</v>
      </c>
      <c r="F481" s="330" t="s">
        <v>1329</v>
      </c>
      <c r="G481" s="21">
        <v>14566</v>
      </c>
      <c r="H481" s="164" t="str">
        <f t="shared" si="8"/>
        <v/>
      </c>
      <c r="I481" s="331">
        <v>849688015995</v>
      </c>
    </row>
    <row r="482" spans="2:9" s="324" customFormat="1" ht="62">
      <c r="B482" s="261" t="s">
        <v>1323</v>
      </c>
      <c r="C482" s="329" t="s">
        <v>1330</v>
      </c>
      <c r="D482" s="263" t="s">
        <v>1109</v>
      </c>
      <c r="E482" s="264" t="s">
        <v>1082</v>
      </c>
      <c r="F482" s="330" t="s">
        <v>1331</v>
      </c>
      <c r="G482" s="21">
        <v>15066</v>
      </c>
      <c r="H482" s="164" t="str">
        <f t="shared" si="8"/>
        <v/>
      </c>
      <c r="I482" s="331">
        <v>849688016008</v>
      </c>
    </row>
    <row r="483" spans="2:9" s="324" customFormat="1" ht="62">
      <c r="B483" s="261" t="s">
        <v>1323</v>
      </c>
      <c r="C483" s="329" t="s">
        <v>1332</v>
      </c>
      <c r="D483" s="263" t="s">
        <v>1109</v>
      </c>
      <c r="E483" s="264" t="s">
        <v>1082</v>
      </c>
      <c r="F483" s="330" t="s">
        <v>1333</v>
      </c>
      <c r="G483" s="21">
        <v>15566</v>
      </c>
      <c r="H483" s="164" t="str">
        <f t="shared" si="8"/>
        <v/>
      </c>
      <c r="I483" s="331">
        <v>849688016015</v>
      </c>
    </row>
    <row r="484" spans="2:9" s="324" customFormat="1" ht="62">
      <c r="B484" s="261" t="s">
        <v>1323</v>
      </c>
      <c r="C484" s="329" t="s">
        <v>1334</v>
      </c>
      <c r="D484" s="263" t="s">
        <v>1109</v>
      </c>
      <c r="E484" s="264" t="s">
        <v>1082</v>
      </c>
      <c r="F484" s="330" t="s">
        <v>1335</v>
      </c>
      <c r="G484" s="21">
        <v>16055</v>
      </c>
      <c r="H484" s="164" t="str">
        <f t="shared" si="8"/>
        <v/>
      </c>
      <c r="I484" s="331">
        <v>849688016022</v>
      </c>
    </row>
    <row r="485" spans="2:9" s="324" customFormat="1" ht="62">
      <c r="B485" s="261" t="s">
        <v>1323</v>
      </c>
      <c r="C485" s="329" t="s">
        <v>1336</v>
      </c>
      <c r="D485" s="263" t="s">
        <v>1109</v>
      </c>
      <c r="E485" s="264" t="s">
        <v>1082</v>
      </c>
      <c r="F485" s="330" t="s">
        <v>1337</v>
      </c>
      <c r="G485" s="21">
        <v>17024</v>
      </c>
      <c r="H485" s="164" t="str">
        <f t="shared" si="8"/>
        <v/>
      </c>
      <c r="I485" s="331">
        <v>849688016039</v>
      </c>
    </row>
    <row r="486" spans="2:9" s="324" customFormat="1" ht="62">
      <c r="B486" s="261" t="s">
        <v>1323</v>
      </c>
      <c r="C486" s="329" t="s">
        <v>1338</v>
      </c>
      <c r="D486" s="263" t="s">
        <v>1109</v>
      </c>
      <c r="E486" s="264" t="s">
        <v>1082</v>
      </c>
      <c r="F486" s="330" t="s">
        <v>1339</v>
      </c>
      <c r="G486" s="21">
        <v>18279</v>
      </c>
      <c r="H486" s="164" t="str">
        <f t="shared" si="8"/>
        <v/>
      </c>
      <c r="I486" s="331">
        <v>849688016046</v>
      </c>
    </row>
    <row r="487" spans="2:9" s="324" customFormat="1" ht="62">
      <c r="B487" s="261" t="s">
        <v>1323</v>
      </c>
      <c r="C487" s="329" t="s">
        <v>1340</v>
      </c>
      <c r="D487" s="263" t="s">
        <v>1109</v>
      </c>
      <c r="E487" s="264" t="s">
        <v>1082</v>
      </c>
      <c r="F487" s="330" t="s">
        <v>1341</v>
      </c>
      <c r="G487" s="21">
        <v>19533</v>
      </c>
      <c r="H487" s="164" t="str">
        <f t="shared" si="8"/>
        <v/>
      </c>
      <c r="I487" s="331">
        <v>849688016053</v>
      </c>
    </row>
    <row r="488" spans="2:9" s="324" customFormat="1" ht="62">
      <c r="B488" s="261" t="s">
        <v>1323</v>
      </c>
      <c r="C488" s="329" t="s">
        <v>1342</v>
      </c>
      <c r="D488" s="263" t="s">
        <v>1109</v>
      </c>
      <c r="E488" s="264" t="s">
        <v>1082</v>
      </c>
      <c r="F488" s="330" t="s">
        <v>1343</v>
      </c>
      <c r="G488" s="21">
        <v>20798</v>
      </c>
      <c r="H488" s="164" t="str">
        <f t="shared" si="8"/>
        <v/>
      </c>
      <c r="I488" s="331">
        <v>849688016060</v>
      </c>
    </row>
    <row r="489" spans="2:9" s="324" customFormat="1" ht="62">
      <c r="B489" s="261" t="s">
        <v>1323</v>
      </c>
      <c r="C489" s="329" t="s">
        <v>1344</v>
      </c>
      <c r="D489" s="263" t="s">
        <v>1109</v>
      </c>
      <c r="E489" s="264" t="s">
        <v>1082</v>
      </c>
      <c r="F489" s="330" t="s">
        <v>1345</v>
      </c>
      <c r="G489" s="21">
        <v>22053</v>
      </c>
      <c r="H489" s="164" t="str">
        <f t="shared" ref="H489:H517" si="9">IF($H$3=0,"",G489-($H$3*G489/100))</f>
        <v/>
      </c>
      <c r="I489" s="331">
        <v>849688016077</v>
      </c>
    </row>
    <row r="490" spans="2:9" s="324" customFormat="1" ht="62">
      <c r="B490" s="261" t="s">
        <v>1323</v>
      </c>
      <c r="C490" s="329" t="s">
        <v>1346</v>
      </c>
      <c r="D490" s="263" t="s">
        <v>1109</v>
      </c>
      <c r="E490" s="264" t="s">
        <v>1082</v>
      </c>
      <c r="F490" s="330" t="s">
        <v>1347</v>
      </c>
      <c r="G490" s="21">
        <v>17598</v>
      </c>
      <c r="H490" s="164" t="str">
        <f t="shared" si="9"/>
        <v/>
      </c>
      <c r="I490" s="331">
        <v>849688016084</v>
      </c>
    </row>
    <row r="491" spans="2:9" s="324" customFormat="1" ht="62">
      <c r="B491" s="261" t="s">
        <v>1323</v>
      </c>
      <c r="C491" s="329" t="s">
        <v>1348</v>
      </c>
      <c r="D491" s="263" t="s">
        <v>1109</v>
      </c>
      <c r="E491" s="264" t="s">
        <v>1082</v>
      </c>
      <c r="F491" s="330" t="s">
        <v>1349</v>
      </c>
      <c r="G491" s="21">
        <v>18113</v>
      </c>
      <c r="H491" s="164" t="str">
        <f t="shared" si="9"/>
        <v/>
      </c>
      <c r="I491" s="331">
        <v>849688016091</v>
      </c>
    </row>
    <row r="492" spans="2:9" s="324" customFormat="1" ht="62">
      <c r="B492" s="261" t="s">
        <v>1323</v>
      </c>
      <c r="C492" s="329" t="s">
        <v>1350</v>
      </c>
      <c r="D492" s="263" t="s">
        <v>1109</v>
      </c>
      <c r="E492" s="264" t="s">
        <v>1082</v>
      </c>
      <c r="F492" s="330" t="s">
        <v>1351</v>
      </c>
      <c r="G492" s="21">
        <v>18627</v>
      </c>
      <c r="H492" s="164" t="str">
        <f t="shared" si="9"/>
        <v/>
      </c>
      <c r="I492" s="331">
        <v>849688016107</v>
      </c>
    </row>
    <row r="493" spans="2:9" s="324" customFormat="1" ht="62">
      <c r="B493" s="261" t="s">
        <v>1323</v>
      </c>
      <c r="C493" s="329" t="s">
        <v>1352</v>
      </c>
      <c r="D493" s="263" t="s">
        <v>1109</v>
      </c>
      <c r="E493" s="264" t="s">
        <v>1082</v>
      </c>
      <c r="F493" s="330" t="s">
        <v>1353</v>
      </c>
      <c r="G493" s="21">
        <v>19142</v>
      </c>
      <c r="H493" s="164" t="str">
        <f t="shared" si="9"/>
        <v/>
      </c>
      <c r="I493" s="331">
        <v>849688016114</v>
      </c>
    </row>
    <row r="494" spans="2:9" s="324" customFormat="1" ht="62">
      <c r="B494" s="261" t="s">
        <v>1323</v>
      </c>
      <c r="C494" s="329" t="s">
        <v>1354</v>
      </c>
      <c r="D494" s="263" t="s">
        <v>1109</v>
      </c>
      <c r="E494" s="264" t="s">
        <v>1082</v>
      </c>
      <c r="F494" s="330" t="s">
        <v>1355</v>
      </c>
      <c r="G494" s="21">
        <v>19929</v>
      </c>
      <c r="H494" s="164" t="str">
        <f t="shared" si="9"/>
        <v/>
      </c>
      <c r="I494" s="331">
        <v>849688016121</v>
      </c>
    </row>
    <row r="495" spans="2:9" s="324" customFormat="1" ht="62">
      <c r="B495" s="261" t="s">
        <v>1323</v>
      </c>
      <c r="C495" s="329" t="s">
        <v>1356</v>
      </c>
      <c r="D495" s="263" t="s">
        <v>1109</v>
      </c>
      <c r="E495" s="264" t="s">
        <v>1082</v>
      </c>
      <c r="F495" s="330" t="s">
        <v>1357</v>
      </c>
      <c r="G495" s="21">
        <v>20895</v>
      </c>
      <c r="H495" s="164" t="str">
        <f t="shared" si="9"/>
        <v/>
      </c>
      <c r="I495" s="331">
        <v>849688016138</v>
      </c>
    </row>
    <row r="496" spans="2:9" s="324" customFormat="1" ht="62">
      <c r="B496" s="261" t="s">
        <v>1323</v>
      </c>
      <c r="C496" s="329" t="s">
        <v>1358</v>
      </c>
      <c r="D496" s="263" t="s">
        <v>1109</v>
      </c>
      <c r="E496" s="264" t="s">
        <v>1082</v>
      </c>
      <c r="F496" s="330" t="s">
        <v>1359</v>
      </c>
      <c r="G496" s="21">
        <v>21861</v>
      </c>
      <c r="H496" s="164" t="str">
        <f t="shared" si="9"/>
        <v/>
      </c>
      <c r="I496" s="331">
        <v>849688016145</v>
      </c>
    </row>
    <row r="497" spans="2:9" s="324" customFormat="1" ht="62">
      <c r="B497" s="261" t="s">
        <v>1323</v>
      </c>
      <c r="C497" s="329" t="s">
        <v>1360</v>
      </c>
      <c r="D497" s="263" t="s">
        <v>1109</v>
      </c>
      <c r="E497" s="264" t="s">
        <v>1082</v>
      </c>
      <c r="F497" s="330" t="s">
        <v>1361</v>
      </c>
      <c r="G497" s="21">
        <v>22827</v>
      </c>
      <c r="H497" s="164" t="str">
        <f t="shared" si="9"/>
        <v/>
      </c>
      <c r="I497" s="331">
        <v>849688016152</v>
      </c>
    </row>
    <row r="498" spans="2:9" s="324" customFormat="1" ht="62">
      <c r="B498" s="261" t="s">
        <v>1323</v>
      </c>
      <c r="C498" s="329" t="s">
        <v>1362</v>
      </c>
      <c r="D498" s="263" t="s">
        <v>1109</v>
      </c>
      <c r="E498" s="264" t="s">
        <v>1082</v>
      </c>
      <c r="F498" s="330" t="s">
        <v>1363</v>
      </c>
      <c r="G498" s="21">
        <v>23793</v>
      </c>
      <c r="H498" s="164" t="str">
        <f t="shared" si="9"/>
        <v/>
      </c>
      <c r="I498" s="331">
        <v>849688016169</v>
      </c>
    </row>
    <row r="499" spans="2:9" s="324" customFormat="1" ht="62">
      <c r="B499" s="261" t="s">
        <v>1323</v>
      </c>
      <c r="C499" s="329" t="s">
        <v>1364</v>
      </c>
      <c r="D499" s="263" t="s">
        <v>1109</v>
      </c>
      <c r="E499" s="264" t="s">
        <v>1082</v>
      </c>
      <c r="F499" s="330" t="s">
        <v>1365</v>
      </c>
      <c r="G499" s="21">
        <v>24759</v>
      </c>
      <c r="H499" s="164" t="str">
        <f t="shared" si="9"/>
        <v/>
      </c>
      <c r="I499" s="331">
        <v>849688016176</v>
      </c>
    </row>
    <row r="500" spans="2:9" s="324" customFormat="1" ht="62">
      <c r="B500" s="261" t="s">
        <v>1323</v>
      </c>
      <c r="C500" s="329" t="s">
        <v>1366</v>
      </c>
      <c r="D500" s="263" t="s">
        <v>1109</v>
      </c>
      <c r="E500" s="264" t="s">
        <v>1082</v>
      </c>
      <c r="F500" s="330" t="s">
        <v>1367</v>
      </c>
      <c r="G500" s="21">
        <v>25725</v>
      </c>
      <c r="H500" s="164" t="str">
        <f t="shared" si="9"/>
        <v/>
      </c>
      <c r="I500" s="331">
        <v>849688016183</v>
      </c>
    </row>
    <row r="501" spans="2:9" s="324" customFormat="1" ht="62">
      <c r="B501" s="261" t="s">
        <v>1323</v>
      </c>
      <c r="C501" s="329" t="s">
        <v>1368</v>
      </c>
      <c r="D501" s="263" t="s">
        <v>1109</v>
      </c>
      <c r="E501" s="264" t="s">
        <v>1082</v>
      </c>
      <c r="F501" s="330" t="s">
        <v>1369</v>
      </c>
      <c r="G501" s="21">
        <v>27458</v>
      </c>
      <c r="H501" s="164" t="str">
        <f t="shared" si="9"/>
        <v/>
      </c>
      <c r="I501" s="331">
        <v>849688016190</v>
      </c>
    </row>
    <row r="502" spans="2:9" s="182" customFormat="1" ht="31">
      <c r="B502" s="85" t="s">
        <v>1370</v>
      </c>
      <c r="C502" s="85" t="s">
        <v>1371</v>
      </c>
      <c r="D502" s="109" t="s">
        <v>1372</v>
      </c>
      <c r="E502" s="86"/>
      <c r="F502" s="110" t="s">
        <v>1373</v>
      </c>
      <c r="G502" s="134">
        <v>22750</v>
      </c>
      <c r="H502" s="164" t="str">
        <f t="shared" si="9"/>
        <v/>
      </c>
      <c r="I502" s="305">
        <v>849688010600</v>
      </c>
    </row>
    <row r="503" spans="2:9" s="182" customFormat="1" ht="31">
      <c r="B503" s="85" t="s">
        <v>1370</v>
      </c>
      <c r="C503" s="85" t="s">
        <v>1374</v>
      </c>
      <c r="D503" s="86" t="s">
        <v>1375</v>
      </c>
      <c r="E503" s="86"/>
      <c r="F503" s="85" t="s">
        <v>1376</v>
      </c>
      <c r="G503" s="134">
        <v>24190</v>
      </c>
      <c r="H503" s="164" t="str">
        <f t="shared" si="9"/>
        <v/>
      </c>
      <c r="I503" s="305">
        <v>849688010617</v>
      </c>
    </row>
    <row r="504" spans="2:9" s="182" customFormat="1" ht="31">
      <c r="B504" s="85" t="s">
        <v>1370</v>
      </c>
      <c r="C504" s="85" t="s">
        <v>1377</v>
      </c>
      <c r="D504" s="109" t="s">
        <v>1378</v>
      </c>
      <c r="E504" s="86"/>
      <c r="F504" s="85" t="s">
        <v>1379</v>
      </c>
      <c r="G504" s="134">
        <v>25630</v>
      </c>
      <c r="H504" s="164" t="str">
        <f t="shared" si="9"/>
        <v/>
      </c>
      <c r="I504" s="305">
        <v>849688010624</v>
      </c>
    </row>
    <row r="505" spans="2:9" s="182" customFormat="1" ht="31">
      <c r="B505" s="85" t="s">
        <v>1370</v>
      </c>
      <c r="C505" s="85" t="s">
        <v>1380</v>
      </c>
      <c r="D505" s="109" t="s">
        <v>1381</v>
      </c>
      <c r="E505" s="86"/>
      <c r="F505" s="85" t="s">
        <v>1382</v>
      </c>
      <c r="G505" s="134">
        <v>27070</v>
      </c>
      <c r="H505" s="164" t="str">
        <f t="shared" si="9"/>
        <v/>
      </c>
      <c r="I505" s="305">
        <v>849688010631</v>
      </c>
    </row>
    <row r="506" spans="2:9" s="182" customFormat="1" ht="31">
      <c r="B506" s="85" t="s">
        <v>1370</v>
      </c>
      <c r="C506" s="85" t="s">
        <v>1383</v>
      </c>
      <c r="D506" s="109" t="s">
        <v>1384</v>
      </c>
      <c r="E506" s="86"/>
      <c r="F506" s="85" t="s">
        <v>1385</v>
      </c>
      <c r="G506" s="134">
        <v>28510</v>
      </c>
      <c r="H506" s="164" t="str">
        <f t="shared" si="9"/>
        <v/>
      </c>
      <c r="I506" s="332">
        <v>849688010648</v>
      </c>
    </row>
    <row r="507" spans="2:9" s="182" customFormat="1" ht="31">
      <c r="B507" s="85" t="s">
        <v>1370</v>
      </c>
      <c r="C507" s="85" t="s">
        <v>1386</v>
      </c>
      <c r="D507" s="109" t="s">
        <v>1387</v>
      </c>
      <c r="E507" s="86"/>
      <c r="F507" s="85" t="s">
        <v>1388</v>
      </c>
      <c r="G507" s="134">
        <v>29950</v>
      </c>
      <c r="H507" s="164" t="str">
        <f t="shared" si="9"/>
        <v/>
      </c>
      <c r="I507" s="332">
        <v>849688010655</v>
      </c>
    </row>
    <row r="508" spans="2:9" s="182" customFormat="1" ht="31">
      <c r="B508" s="85" t="s">
        <v>1370</v>
      </c>
      <c r="C508" s="85" t="s">
        <v>1389</v>
      </c>
      <c r="D508" s="109" t="s">
        <v>1390</v>
      </c>
      <c r="E508" s="86"/>
      <c r="F508" s="85" t="s">
        <v>1391</v>
      </c>
      <c r="G508" s="134">
        <v>31390</v>
      </c>
      <c r="H508" s="164" t="str">
        <f t="shared" si="9"/>
        <v/>
      </c>
      <c r="I508" s="332">
        <v>849688010662</v>
      </c>
    </row>
    <row r="509" spans="2:9" s="182" customFormat="1" ht="31">
      <c r="B509" s="85" t="s">
        <v>1370</v>
      </c>
      <c r="C509" s="108" t="s">
        <v>1392</v>
      </c>
      <c r="D509" s="109" t="s">
        <v>1393</v>
      </c>
      <c r="E509" s="86"/>
      <c r="F509" s="85" t="s">
        <v>1394</v>
      </c>
      <c r="G509" s="134">
        <v>32830</v>
      </c>
      <c r="H509" s="164" t="str">
        <f t="shared" si="9"/>
        <v/>
      </c>
      <c r="I509" s="332">
        <v>849688010679</v>
      </c>
    </row>
    <row r="510" spans="2:9" s="182" customFormat="1" ht="31">
      <c r="B510" s="85" t="s">
        <v>1370</v>
      </c>
      <c r="C510" s="108" t="s">
        <v>1395</v>
      </c>
      <c r="D510" s="109" t="s">
        <v>1396</v>
      </c>
      <c r="E510" s="86"/>
      <c r="F510" s="85" t="s">
        <v>1397</v>
      </c>
      <c r="G510" s="134">
        <v>34270</v>
      </c>
      <c r="H510" s="164" t="str">
        <f t="shared" si="9"/>
        <v/>
      </c>
      <c r="I510" s="332">
        <v>849688010686</v>
      </c>
    </row>
    <row r="511" spans="2:9" s="182" customFormat="1" ht="31">
      <c r="B511" s="85" t="s">
        <v>1370</v>
      </c>
      <c r="C511" s="213" t="s">
        <v>1398</v>
      </c>
      <c r="D511" s="109" t="s">
        <v>1399</v>
      </c>
      <c r="E511" s="213"/>
      <c r="F511" s="85" t="s">
        <v>1400</v>
      </c>
      <c r="G511" s="134">
        <v>35710</v>
      </c>
      <c r="H511" s="164" t="str">
        <f t="shared" si="9"/>
        <v/>
      </c>
      <c r="I511" s="332">
        <v>849688010693</v>
      </c>
    </row>
    <row r="512" spans="2:9" s="182" customFormat="1" ht="31">
      <c r="B512" s="85" t="s">
        <v>1370</v>
      </c>
      <c r="C512" s="213" t="s">
        <v>1401</v>
      </c>
      <c r="D512" s="109" t="s">
        <v>1402</v>
      </c>
      <c r="E512" s="213"/>
      <c r="F512" s="85" t="s">
        <v>1403</v>
      </c>
      <c r="G512" s="333">
        <v>37150</v>
      </c>
      <c r="H512" s="164" t="str">
        <f t="shared" si="9"/>
        <v/>
      </c>
      <c r="I512" s="332">
        <v>849688010709</v>
      </c>
    </row>
    <row r="513" spans="2:9" s="182" customFormat="1" ht="15.5">
      <c r="B513" s="85" t="s">
        <v>1370</v>
      </c>
      <c r="C513" s="213" t="s">
        <v>1404</v>
      </c>
      <c r="D513" s="86" t="s">
        <v>1405</v>
      </c>
      <c r="E513" s="213"/>
      <c r="F513" s="85" t="s">
        <v>1406</v>
      </c>
      <c r="G513" s="333">
        <v>440</v>
      </c>
      <c r="H513" s="164" t="str">
        <f t="shared" si="9"/>
        <v/>
      </c>
      <c r="I513" s="332" t="s">
        <v>1407</v>
      </c>
    </row>
    <row r="514" spans="2:9" s="182" customFormat="1" ht="15.5">
      <c r="B514" s="85" t="s">
        <v>1370</v>
      </c>
      <c r="C514" s="213" t="s">
        <v>1408</v>
      </c>
      <c r="D514" s="86" t="s">
        <v>1409</v>
      </c>
      <c r="E514" s="213"/>
      <c r="F514" s="85" t="s">
        <v>1410</v>
      </c>
      <c r="G514" s="333">
        <v>90</v>
      </c>
      <c r="H514" s="164" t="str">
        <f t="shared" si="9"/>
        <v/>
      </c>
      <c r="I514" s="332" t="s">
        <v>1411</v>
      </c>
    </row>
    <row r="515" spans="2:9" s="182" customFormat="1" ht="31">
      <c r="B515" s="85" t="s">
        <v>1370</v>
      </c>
      <c r="C515" s="108" t="s">
        <v>1412</v>
      </c>
      <c r="D515" s="109" t="s">
        <v>1413</v>
      </c>
      <c r="E515" s="170"/>
      <c r="F515" s="85" t="s">
        <v>1414</v>
      </c>
      <c r="G515" s="333">
        <v>43270</v>
      </c>
      <c r="H515" s="164" t="str">
        <f t="shared" si="9"/>
        <v/>
      </c>
      <c r="I515" s="332">
        <v>849688012369</v>
      </c>
    </row>
    <row r="516" spans="2:9" s="182" customFormat="1" ht="31">
      <c r="B516" s="85" t="s">
        <v>1370</v>
      </c>
      <c r="C516" s="108" t="s">
        <v>1415</v>
      </c>
      <c r="D516" s="109" t="s">
        <v>1416</v>
      </c>
      <c r="E516" s="170"/>
      <c r="F516" s="85" t="s">
        <v>1417</v>
      </c>
      <c r="G516" s="333">
        <v>48310</v>
      </c>
      <c r="H516" s="164" t="str">
        <f t="shared" si="9"/>
        <v/>
      </c>
      <c r="I516" s="332">
        <v>849688012376</v>
      </c>
    </row>
    <row r="517" spans="2:9" s="182" customFormat="1" ht="31">
      <c r="B517" s="85" t="s">
        <v>1370</v>
      </c>
      <c r="C517" s="108" t="s">
        <v>1418</v>
      </c>
      <c r="D517" s="109" t="s">
        <v>1419</v>
      </c>
      <c r="E517" s="170"/>
      <c r="F517" s="85" t="s">
        <v>1420</v>
      </c>
      <c r="G517" s="333">
        <v>53350</v>
      </c>
      <c r="H517" s="164" t="str">
        <f t="shared" si="9"/>
        <v/>
      </c>
      <c r="I517" s="332">
        <v>849688012383</v>
      </c>
    </row>
    <row r="518" spans="2:9" s="182" customFormat="1" ht="25">
      <c r="B518" s="79" t="s">
        <v>1421</v>
      </c>
      <c r="C518" s="334" t="s">
        <v>1422</v>
      </c>
      <c r="D518" s="335"/>
      <c r="E518" s="335"/>
      <c r="F518" s="335"/>
      <c r="G518" s="335"/>
      <c r="H518" s="335"/>
      <c r="I518" s="336"/>
    </row>
    <row r="519" spans="2:9" s="185" customFormat="1" ht="31">
      <c r="B519" s="91" t="s">
        <v>1423</v>
      </c>
      <c r="C519" s="337" t="s">
        <v>1424</v>
      </c>
      <c r="D519" s="93" t="s">
        <v>1425</v>
      </c>
      <c r="E519" s="94"/>
      <c r="F519" s="149" t="s">
        <v>1426</v>
      </c>
      <c r="G519" s="21">
        <v>870</v>
      </c>
      <c r="H519" s="338" t="str">
        <f t="shared" ref="H519:H539" si="10">IF($H$3=0,"",G519-($H$3*G519/100))</f>
        <v/>
      </c>
      <c r="I519" s="138">
        <v>849688017845</v>
      </c>
    </row>
    <row r="520" spans="2:9" s="185" customFormat="1" ht="62">
      <c r="B520" s="91" t="s">
        <v>1423</v>
      </c>
      <c r="C520" s="149" t="s">
        <v>1427</v>
      </c>
      <c r="D520" s="150" t="s">
        <v>1428</v>
      </c>
      <c r="E520" s="102" t="s">
        <v>1429</v>
      </c>
      <c r="F520" s="149" t="s">
        <v>1430</v>
      </c>
      <c r="G520" s="316">
        <v>870</v>
      </c>
      <c r="H520" s="338" t="str">
        <f t="shared" si="10"/>
        <v/>
      </c>
      <c r="I520" s="151">
        <v>849688018972</v>
      </c>
    </row>
    <row r="521" spans="2:9" s="185" customFormat="1" ht="31">
      <c r="B521" s="91" t="s">
        <v>1423</v>
      </c>
      <c r="C521" s="337" t="s">
        <v>1431</v>
      </c>
      <c r="D521" s="93" t="s">
        <v>1432</v>
      </c>
      <c r="E521" s="136"/>
      <c r="F521" s="149" t="s">
        <v>1433</v>
      </c>
      <c r="G521" s="21">
        <v>1132</v>
      </c>
      <c r="H521" s="338" t="str">
        <f t="shared" si="10"/>
        <v/>
      </c>
      <c r="I521" s="339">
        <v>849688018392</v>
      </c>
    </row>
    <row r="522" spans="2:9" s="185" customFormat="1" ht="31">
      <c r="B522" s="91" t="s">
        <v>1423</v>
      </c>
      <c r="C522" s="154" t="s">
        <v>1434</v>
      </c>
      <c r="D522" s="267" t="s">
        <v>1435</v>
      </c>
      <c r="E522" s="231" t="s">
        <v>1436</v>
      </c>
      <c r="F522" s="149" t="s">
        <v>1437</v>
      </c>
      <c r="G522" s="21">
        <v>1219</v>
      </c>
      <c r="H522" s="338" t="str">
        <f>IF($H$3=0,"",G522-($H$3*G522/100))</f>
        <v/>
      </c>
      <c r="I522" s="104">
        <v>849688019009</v>
      </c>
    </row>
    <row r="523" spans="2:9" s="185" customFormat="1" ht="31">
      <c r="B523" s="91" t="s">
        <v>1423</v>
      </c>
      <c r="C523" s="337" t="s">
        <v>1438</v>
      </c>
      <c r="D523" s="93" t="s">
        <v>1439</v>
      </c>
      <c r="E523" s="218"/>
      <c r="F523" s="149" t="s">
        <v>1440</v>
      </c>
      <c r="G523" s="97">
        <v>1463</v>
      </c>
      <c r="H523" s="338" t="str">
        <f t="shared" si="10"/>
        <v/>
      </c>
      <c r="I523" s="339">
        <v>849688017876</v>
      </c>
    </row>
    <row r="524" spans="2:9" s="185" customFormat="1" ht="62">
      <c r="B524" s="91" t="s">
        <v>1423</v>
      </c>
      <c r="C524" s="149" t="s">
        <v>1441</v>
      </c>
      <c r="D524" s="150" t="s">
        <v>1442</v>
      </c>
      <c r="E524" s="102" t="s">
        <v>1429</v>
      </c>
      <c r="F524" s="149" t="s">
        <v>1443</v>
      </c>
      <c r="G524" s="316">
        <v>1742</v>
      </c>
      <c r="H524" s="338" t="str">
        <f t="shared" si="10"/>
        <v/>
      </c>
      <c r="I524" s="151">
        <v>849688018989</v>
      </c>
    </row>
    <row r="525" spans="2:9" s="185" customFormat="1" ht="31">
      <c r="B525" s="91" t="s">
        <v>1423</v>
      </c>
      <c r="C525" s="337" t="s">
        <v>1444</v>
      </c>
      <c r="D525" s="93" t="s">
        <v>1445</v>
      </c>
      <c r="E525" s="218"/>
      <c r="F525" s="149" t="s">
        <v>1446</v>
      </c>
      <c r="G525" s="21">
        <v>2091</v>
      </c>
      <c r="H525" s="338" t="str">
        <f t="shared" si="10"/>
        <v/>
      </c>
      <c r="I525" s="339">
        <v>849688017883</v>
      </c>
    </row>
    <row r="526" spans="2:9" s="185" customFormat="1" ht="31">
      <c r="B526" s="91" t="s">
        <v>1423</v>
      </c>
      <c r="C526" s="337" t="s">
        <v>1447</v>
      </c>
      <c r="D526" s="93" t="s">
        <v>1448</v>
      </c>
      <c r="E526" s="113"/>
      <c r="F526" s="149" t="s">
        <v>1449</v>
      </c>
      <c r="G526" s="21">
        <v>1306</v>
      </c>
      <c r="H526" s="338" t="str">
        <f t="shared" si="10"/>
        <v/>
      </c>
      <c r="I526" s="339">
        <v>849688017906</v>
      </c>
    </row>
    <row r="527" spans="2:9" s="185" customFormat="1" ht="31">
      <c r="B527" s="91" t="s">
        <v>1423</v>
      </c>
      <c r="C527" s="154" t="s">
        <v>1450</v>
      </c>
      <c r="D527" s="267" t="s">
        <v>1451</v>
      </c>
      <c r="E527" s="231" t="s">
        <v>1436</v>
      </c>
      <c r="F527" s="149" t="s">
        <v>1452</v>
      </c>
      <c r="G527" s="21">
        <v>1306</v>
      </c>
      <c r="H527" s="338" t="str">
        <f>IF($H$3=0,"",G527-($H$3*G527/100))</f>
        <v/>
      </c>
      <c r="I527" s="104">
        <v>849688019016</v>
      </c>
    </row>
    <row r="528" spans="2:9" s="185" customFormat="1" ht="31">
      <c r="B528" s="91" t="s">
        <v>1423</v>
      </c>
      <c r="C528" s="337" t="s">
        <v>1453</v>
      </c>
      <c r="D528" s="93" t="s">
        <v>1454</v>
      </c>
      <c r="E528" s="94"/>
      <c r="F528" s="149" t="s">
        <v>1455</v>
      </c>
      <c r="G528" s="97">
        <v>1306</v>
      </c>
      <c r="H528" s="338" t="str">
        <f t="shared" si="10"/>
        <v/>
      </c>
      <c r="I528" s="339">
        <v>849688018385</v>
      </c>
    </row>
    <row r="529" spans="1:9" s="185" customFormat="1" ht="31">
      <c r="B529" s="91" t="s">
        <v>1423</v>
      </c>
      <c r="C529" s="337" t="s">
        <v>1456</v>
      </c>
      <c r="D529" s="93" t="s">
        <v>1457</v>
      </c>
      <c r="E529" s="121"/>
      <c r="F529" s="149" t="s">
        <v>1458</v>
      </c>
      <c r="G529" s="97">
        <v>2789</v>
      </c>
      <c r="H529" s="338" t="str">
        <f t="shared" si="10"/>
        <v/>
      </c>
      <c r="I529" s="339">
        <v>849688017920</v>
      </c>
    </row>
    <row r="530" spans="1:9" s="185" customFormat="1" ht="31">
      <c r="B530" s="91" t="s">
        <v>1423</v>
      </c>
      <c r="C530" s="337" t="s">
        <v>1459</v>
      </c>
      <c r="D530" s="93" t="s">
        <v>1460</v>
      </c>
      <c r="E530" s="136"/>
      <c r="F530" s="149" t="s">
        <v>1461</v>
      </c>
      <c r="G530" s="97">
        <v>6626</v>
      </c>
      <c r="H530" s="338" t="str">
        <f t="shared" si="10"/>
        <v/>
      </c>
      <c r="I530" s="339">
        <v>849688017937</v>
      </c>
    </row>
    <row r="531" spans="1:9" s="185" customFormat="1" ht="31">
      <c r="B531" s="91" t="s">
        <v>1423</v>
      </c>
      <c r="C531" s="337" t="s">
        <v>1462</v>
      </c>
      <c r="D531" s="93" t="s">
        <v>1463</v>
      </c>
      <c r="E531" s="136"/>
      <c r="F531" s="149" t="s">
        <v>1464</v>
      </c>
      <c r="G531" s="97">
        <v>11510</v>
      </c>
      <c r="H531" s="338" t="str">
        <f t="shared" si="10"/>
        <v/>
      </c>
      <c r="I531" s="339">
        <v>849688017944</v>
      </c>
    </row>
    <row r="532" spans="1:9" s="185" customFormat="1" ht="31">
      <c r="B532" s="91" t="s">
        <v>1423</v>
      </c>
      <c r="C532" s="337" t="s">
        <v>1465</v>
      </c>
      <c r="D532" s="93" t="s">
        <v>1466</v>
      </c>
      <c r="E532" s="94"/>
      <c r="F532" s="149" t="s">
        <v>1467</v>
      </c>
      <c r="G532" s="97">
        <v>19184</v>
      </c>
      <c r="H532" s="338" t="str">
        <f t="shared" si="10"/>
        <v/>
      </c>
      <c r="I532" s="339">
        <v>849688017951</v>
      </c>
    </row>
    <row r="533" spans="1:9" s="185" customFormat="1" ht="31">
      <c r="B533" s="91" t="s">
        <v>1423</v>
      </c>
      <c r="C533" s="337" t="s">
        <v>1468</v>
      </c>
      <c r="D533" s="93" t="s">
        <v>1469</v>
      </c>
      <c r="E533" s="121"/>
      <c r="F533" s="149" t="s">
        <v>1470</v>
      </c>
      <c r="G533" s="97">
        <v>1568</v>
      </c>
      <c r="H533" s="338" t="str">
        <f t="shared" si="10"/>
        <v/>
      </c>
      <c r="I533" s="339">
        <v>849688017975</v>
      </c>
    </row>
    <row r="534" spans="1:9" s="185" customFormat="1" ht="31">
      <c r="B534" s="91" t="s">
        <v>1423</v>
      </c>
      <c r="C534" s="337" t="s">
        <v>1471</v>
      </c>
      <c r="D534" s="93" t="s">
        <v>1472</v>
      </c>
      <c r="E534" s="113"/>
      <c r="F534" s="149" t="s">
        <v>1473</v>
      </c>
      <c r="G534" s="97">
        <v>2963</v>
      </c>
      <c r="H534" s="338" t="str">
        <f t="shared" si="10"/>
        <v/>
      </c>
      <c r="I534" s="339">
        <v>849688017968</v>
      </c>
    </row>
    <row r="535" spans="1:9" s="185" customFormat="1" ht="15.5">
      <c r="B535" s="91" t="s">
        <v>1423</v>
      </c>
      <c r="C535" s="337" t="s">
        <v>1474</v>
      </c>
      <c r="D535" s="93" t="s">
        <v>1475</v>
      </c>
      <c r="E535" s="136"/>
      <c r="F535" s="149" t="s">
        <v>1476</v>
      </c>
      <c r="G535" s="97">
        <v>173</v>
      </c>
      <c r="H535" s="338" t="str">
        <f t="shared" si="10"/>
        <v/>
      </c>
      <c r="I535" s="339">
        <v>849688017982</v>
      </c>
    </row>
    <row r="536" spans="1:9" s="185" customFormat="1" ht="15.5">
      <c r="B536" s="91" t="s">
        <v>1423</v>
      </c>
      <c r="C536" s="337" t="s">
        <v>1477</v>
      </c>
      <c r="D536" s="93" t="s">
        <v>1478</v>
      </c>
      <c r="E536" s="136"/>
      <c r="F536" s="149" t="s">
        <v>1479</v>
      </c>
      <c r="G536" s="97">
        <v>312</v>
      </c>
      <c r="H536" s="338" t="str">
        <f t="shared" si="10"/>
        <v/>
      </c>
      <c r="I536" s="339">
        <v>849688017999</v>
      </c>
    </row>
    <row r="537" spans="1:9" s="185" customFormat="1" ht="15.5">
      <c r="B537" s="91" t="s">
        <v>1423</v>
      </c>
      <c r="C537" s="337" t="s">
        <v>1480</v>
      </c>
      <c r="D537" s="93" t="s">
        <v>1481</v>
      </c>
      <c r="E537" s="136"/>
      <c r="F537" s="149" t="s">
        <v>1482</v>
      </c>
      <c r="G537" s="97">
        <v>696</v>
      </c>
      <c r="H537" s="338" t="str">
        <f t="shared" si="10"/>
        <v/>
      </c>
      <c r="I537" s="339">
        <v>849688018002</v>
      </c>
    </row>
    <row r="538" spans="1:9" s="185" customFormat="1" ht="15.5">
      <c r="B538" s="91" t="s">
        <v>1423</v>
      </c>
      <c r="C538" s="337" t="s">
        <v>1483</v>
      </c>
      <c r="D538" s="93" t="s">
        <v>1484</v>
      </c>
      <c r="E538" s="136"/>
      <c r="F538" s="149" t="s">
        <v>1485</v>
      </c>
      <c r="G538" s="97">
        <v>958</v>
      </c>
      <c r="H538" s="338" t="str">
        <f t="shared" si="10"/>
        <v/>
      </c>
      <c r="I538" s="339">
        <v>849688018019</v>
      </c>
    </row>
    <row r="539" spans="1:9" s="185" customFormat="1" ht="15.5">
      <c r="B539" s="91" t="s">
        <v>1423</v>
      </c>
      <c r="C539" s="337" t="s">
        <v>1486</v>
      </c>
      <c r="D539" s="93" t="s">
        <v>1487</v>
      </c>
      <c r="E539" s="136"/>
      <c r="F539" s="149" t="s">
        <v>1488</v>
      </c>
      <c r="G539" s="97">
        <v>59</v>
      </c>
      <c r="H539" s="338" t="str">
        <f t="shared" si="10"/>
        <v/>
      </c>
      <c r="I539" s="339">
        <v>849688018026</v>
      </c>
    </row>
    <row r="540" spans="1:9" s="182" customFormat="1" ht="25">
      <c r="B540" s="340" t="s">
        <v>1489</v>
      </c>
      <c r="C540" s="341"/>
      <c r="D540" s="335"/>
      <c r="E540" s="335"/>
      <c r="F540" s="335"/>
      <c r="G540" s="335"/>
      <c r="H540" s="335"/>
      <c r="I540" s="336"/>
    </row>
    <row r="541" spans="1:9" s="185" customFormat="1" ht="62">
      <c r="A541" s="182"/>
      <c r="B541" s="192" t="s">
        <v>16</v>
      </c>
      <c r="C541" s="289" t="s">
        <v>1490</v>
      </c>
      <c r="D541" s="290" t="s">
        <v>18</v>
      </c>
      <c r="E541" s="342" t="s">
        <v>1491</v>
      </c>
      <c r="F541" s="343" t="s">
        <v>1492</v>
      </c>
      <c r="G541" s="21">
        <v>13120</v>
      </c>
      <c r="H541" s="338" t="str">
        <f t="shared" ref="H541:H604" si="11">IF($H$3=0,"",G541-($H$3*G541/100))</f>
        <v/>
      </c>
      <c r="I541" s="246">
        <v>8801089204974</v>
      </c>
    </row>
    <row r="542" spans="1:9" s="185" customFormat="1" ht="62">
      <c r="A542" s="182"/>
      <c r="B542" s="192" t="s">
        <v>16</v>
      </c>
      <c r="C542" s="289" t="s">
        <v>1493</v>
      </c>
      <c r="D542" s="290" t="s">
        <v>18</v>
      </c>
      <c r="E542" s="342"/>
      <c r="F542" s="344" t="s">
        <v>1494</v>
      </c>
      <c r="G542" s="21">
        <v>14560</v>
      </c>
      <c r="H542" s="338" t="str">
        <f t="shared" si="11"/>
        <v/>
      </c>
      <c r="I542" s="246">
        <v>849688019221</v>
      </c>
    </row>
    <row r="543" spans="1:9" s="185" customFormat="1" ht="62">
      <c r="A543" s="182"/>
      <c r="B543" s="192" t="s">
        <v>16</v>
      </c>
      <c r="C543" s="289" t="s">
        <v>1495</v>
      </c>
      <c r="D543" s="290" t="s">
        <v>18</v>
      </c>
      <c r="E543" s="342"/>
      <c r="F543" s="344" t="s">
        <v>1496</v>
      </c>
      <c r="G543" s="21">
        <v>15040</v>
      </c>
      <c r="H543" s="338" t="str">
        <f t="shared" si="11"/>
        <v/>
      </c>
      <c r="I543" s="246">
        <v>849688019238</v>
      </c>
    </row>
    <row r="544" spans="1:9" s="185" customFormat="1" ht="62">
      <c r="A544" s="182"/>
      <c r="B544" s="192" t="s">
        <v>16</v>
      </c>
      <c r="C544" s="289" t="s">
        <v>1497</v>
      </c>
      <c r="D544" s="290" t="s">
        <v>18</v>
      </c>
      <c r="E544" s="342"/>
      <c r="F544" s="344" t="s">
        <v>1498</v>
      </c>
      <c r="G544" s="21">
        <v>15520</v>
      </c>
      <c r="H544" s="338" t="str">
        <f t="shared" si="11"/>
        <v/>
      </c>
      <c r="I544" s="246">
        <v>849688019245</v>
      </c>
    </row>
    <row r="545" spans="1:9" s="185" customFormat="1" ht="62">
      <c r="A545" s="182"/>
      <c r="B545" s="192" t="s">
        <v>16</v>
      </c>
      <c r="C545" s="289" t="s">
        <v>1499</v>
      </c>
      <c r="D545" s="290" t="s">
        <v>18</v>
      </c>
      <c r="E545" s="342"/>
      <c r="F545" s="344" t="s">
        <v>1500</v>
      </c>
      <c r="G545" s="21">
        <v>16000</v>
      </c>
      <c r="H545" s="338" t="str">
        <f t="shared" si="11"/>
        <v/>
      </c>
      <c r="I545" s="246">
        <v>849688019252</v>
      </c>
    </row>
    <row r="546" spans="1:9" s="185" customFormat="1" ht="62">
      <c r="A546" s="182"/>
      <c r="B546" s="192" t="s">
        <v>16</v>
      </c>
      <c r="C546" s="289" t="s">
        <v>1501</v>
      </c>
      <c r="D546" s="290" t="s">
        <v>18</v>
      </c>
      <c r="E546" s="342"/>
      <c r="F546" s="344" t="s">
        <v>1502</v>
      </c>
      <c r="G546" s="21">
        <v>16960</v>
      </c>
      <c r="H546" s="338" t="str">
        <f t="shared" si="11"/>
        <v/>
      </c>
      <c r="I546" s="246">
        <v>849688019269</v>
      </c>
    </row>
    <row r="547" spans="1:9" s="185" customFormat="1" ht="62">
      <c r="A547" s="182"/>
      <c r="B547" s="192" t="s">
        <v>16</v>
      </c>
      <c r="C547" s="289" t="s">
        <v>1503</v>
      </c>
      <c r="D547" s="290" t="s">
        <v>18</v>
      </c>
      <c r="E547" s="342"/>
      <c r="F547" s="344" t="s">
        <v>1504</v>
      </c>
      <c r="G547" s="21">
        <v>17920</v>
      </c>
      <c r="H547" s="338" t="str">
        <f t="shared" si="11"/>
        <v/>
      </c>
      <c r="I547" s="246">
        <v>849688019276</v>
      </c>
    </row>
    <row r="548" spans="1:9" s="185" customFormat="1" ht="62">
      <c r="A548" s="182"/>
      <c r="B548" s="192" t="s">
        <v>16</v>
      </c>
      <c r="C548" s="289" t="s">
        <v>1505</v>
      </c>
      <c r="D548" s="290" t="s">
        <v>18</v>
      </c>
      <c r="E548" s="342"/>
      <c r="F548" s="344" t="s">
        <v>1506</v>
      </c>
      <c r="G548" s="21">
        <v>18880</v>
      </c>
      <c r="H548" s="338" t="str">
        <f t="shared" si="11"/>
        <v/>
      </c>
      <c r="I548" s="246">
        <v>849688019283</v>
      </c>
    </row>
    <row r="549" spans="1:9" s="185" customFormat="1" ht="62">
      <c r="A549" s="182"/>
      <c r="B549" s="192" t="s">
        <v>16</v>
      </c>
      <c r="C549" s="289" t="s">
        <v>1507</v>
      </c>
      <c r="D549" s="290" t="s">
        <v>18</v>
      </c>
      <c r="E549" s="342"/>
      <c r="F549" s="344" t="s">
        <v>1508</v>
      </c>
      <c r="G549" s="21">
        <v>19840</v>
      </c>
      <c r="H549" s="338" t="str">
        <f t="shared" si="11"/>
        <v/>
      </c>
      <c r="I549" s="246">
        <v>849688019290</v>
      </c>
    </row>
    <row r="550" spans="1:9" s="185" customFormat="1" ht="62">
      <c r="A550" s="182"/>
      <c r="B550" s="192" t="s">
        <v>16</v>
      </c>
      <c r="C550" s="289" t="s">
        <v>1509</v>
      </c>
      <c r="D550" s="290" t="s">
        <v>18</v>
      </c>
      <c r="E550" s="342"/>
      <c r="F550" s="344" t="s">
        <v>1510</v>
      </c>
      <c r="G550" s="21">
        <v>20800</v>
      </c>
      <c r="H550" s="338" t="str">
        <f t="shared" si="11"/>
        <v/>
      </c>
      <c r="I550" s="246">
        <v>849688019306</v>
      </c>
    </row>
    <row r="551" spans="1:9" s="185" customFormat="1" ht="62">
      <c r="A551" s="182"/>
      <c r="B551" s="192" t="s">
        <v>16</v>
      </c>
      <c r="C551" s="289" t="s">
        <v>1511</v>
      </c>
      <c r="D551" s="290" t="s">
        <v>18</v>
      </c>
      <c r="E551" s="342"/>
      <c r="F551" s="343" t="s">
        <v>1512</v>
      </c>
      <c r="G551" s="21">
        <v>23680</v>
      </c>
      <c r="H551" s="338" t="str">
        <f t="shared" si="11"/>
        <v/>
      </c>
      <c r="I551" s="246">
        <v>849688019320</v>
      </c>
    </row>
    <row r="552" spans="1:9" s="185" customFormat="1" ht="62">
      <c r="A552" s="182"/>
      <c r="B552" s="192" t="s">
        <v>16</v>
      </c>
      <c r="C552" s="289" t="s">
        <v>1513</v>
      </c>
      <c r="D552" s="290" t="s">
        <v>18</v>
      </c>
      <c r="E552" s="342"/>
      <c r="F552" s="344" t="s">
        <v>1514</v>
      </c>
      <c r="G552" s="21">
        <v>24640</v>
      </c>
      <c r="H552" s="338" t="str">
        <f t="shared" si="11"/>
        <v/>
      </c>
      <c r="I552" s="246">
        <v>849688019337</v>
      </c>
    </row>
    <row r="553" spans="1:9" s="185" customFormat="1" ht="62">
      <c r="A553" s="182"/>
      <c r="B553" s="192" t="s">
        <v>16</v>
      </c>
      <c r="C553" s="289" t="s">
        <v>1515</v>
      </c>
      <c r="D553" s="290" t="s">
        <v>18</v>
      </c>
      <c r="E553" s="342" t="s">
        <v>1491</v>
      </c>
      <c r="F553" s="343" t="s">
        <v>1516</v>
      </c>
      <c r="G553" s="21">
        <v>9107</v>
      </c>
      <c r="H553" s="338" t="str">
        <f t="shared" si="11"/>
        <v/>
      </c>
      <c r="I553" s="246">
        <v>8801089204851</v>
      </c>
    </row>
    <row r="554" spans="1:9" s="185" customFormat="1" ht="62">
      <c r="A554" s="182"/>
      <c r="B554" s="192" t="s">
        <v>16</v>
      </c>
      <c r="C554" s="289" t="s">
        <v>1517</v>
      </c>
      <c r="D554" s="290" t="s">
        <v>18</v>
      </c>
      <c r="E554" s="342"/>
      <c r="F554" s="344" t="s">
        <v>1518</v>
      </c>
      <c r="G554" s="21">
        <v>10547</v>
      </c>
      <c r="H554" s="338" t="str">
        <f t="shared" si="11"/>
        <v/>
      </c>
      <c r="I554" s="246">
        <v>849688019351</v>
      </c>
    </row>
    <row r="555" spans="1:9" s="185" customFormat="1" ht="62">
      <c r="A555" s="182"/>
      <c r="B555" s="192" t="s">
        <v>16</v>
      </c>
      <c r="C555" s="289" t="s">
        <v>1519</v>
      </c>
      <c r="D555" s="290" t="s">
        <v>18</v>
      </c>
      <c r="E555" s="342"/>
      <c r="F555" s="344" t="s">
        <v>1520</v>
      </c>
      <c r="G555" s="21">
        <v>11027</v>
      </c>
      <c r="H555" s="338" t="str">
        <f t="shared" si="11"/>
        <v/>
      </c>
      <c r="I555" s="246">
        <v>849688019368</v>
      </c>
    </row>
    <row r="556" spans="1:9" s="185" customFormat="1" ht="62">
      <c r="A556" s="182"/>
      <c r="B556" s="192" t="s">
        <v>16</v>
      </c>
      <c r="C556" s="289" t="s">
        <v>1521</v>
      </c>
      <c r="D556" s="290" t="s">
        <v>18</v>
      </c>
      <c r="E556" s="342"/>
      <c r="F556" s="344" t="s">
        <v>1522</v>
      </c>
      <c r="G556" s="21">
        <v>11507</v>
      </c>
      <c r="H556" s="338" t="str">
        <f t="shared" si="11"/>
        <v/>
      </c>
      <c r="I556" s="246">
        <v>849688019375</v>
      </c>
    </row>
    <row r="557" spans="1:9" s="185" customFormat="1" ht="62">
      <c r="A557" s="182"/>
      <c r="B557" s="192" t="s">
        <v>16</v>
      </c>
      <c r="C557" s="289" t="s">
        <v>1523</v>
      </c>
      <c r="D557" s="290" t="s">
        <v>18</v>
      </c>
      <c r="E557" s="342"/>
      <c r="F557" s="344" t="s">
        <v>1524</v>
      </c>
      <c r="G557" s="21">
        <v>11987</v>
      </c>
      <c r="H557" s="338" t="str">
        <f t="shared" si="11"/>
        <v/>
      </c>
      <c r="I557" s="246">
        <v>849688019382</v>
      </c>
    </row>
    <row r="558" spans="1:9" s="185" customFormat="1" ht="62">
      <c r="A558" s="182"/>
      <c r="B558" s="192" t="s">
        <v>16</v>
      </c>
      <c r="C558" s="289" t="s">
        <v>1525</v>
      </c>
      <c r="D558" s="290" t="s">
        <v>18</v>
      </c>
      <c r="E558" s="342"/>
      <c r="F558" s="344" t="s">
        <v>1526</v>
      </c>
      <c r="G558" s="21">
        <v>12947</v>
      </c>
      <c r="H558" s="338" t="str">
        <f t="shared" si="11"/>
        <v/>
      </c>
      <c r="I558" s="246">
        <v>849688019399</v>
      </c>
    </row>
    <row r="559" spans="1:9" s="185" customFormat="1" ht="62">
      <c r="A559" s="182"/>
      <c r="B559" s="192" t="s">
        <v>16</v>
      </c>
      <c r="C559" s="289" t="s">
        <v>1527</v>
      </c>
      <c r="D559" s="290" t="s">
        <v>18</v>
      </c>
      <c r="E559" s="342"/>
      <c r="F559" s="344" t="s">
        <v>1528</v>
      </c>
      <c r="G559" s="21">
        <v>13907</v>
      </c>
      <c r="H559" s="338" t="str">
        <f t="shared" si="11"/>
        <v/>
      </c>
      <c r="I559" s="246">
        <v>849688019405</v>
      </c>
    </row>
    <row r="560" spans="1:9" s="185" customFormat="1" ht="62">
      <c r="A560" s="182"/>
      <c r="B560" s="192" t="s">
        <v>16</v>
      </c>
      <c r="C560" s="289" t="s">
        <v>1529</v>
      </c>
      <c r="D560" s="290" t="s">
        <v>18</v>
      </c>
      <c r="E560" s="342"/>
      <c r="F560" s="344" t="s">
        <v>1530</v>
      </c>
      <c r="G560" s="21">
        <v>14867</v>
      </c>
      <c r="H560" s="338" t="str">
        <f t="shared" si="11"/>
        <v/>
      </c>
      <c r="I560" s="246">
        <v>849688019412</v>
      </c>
    </row>
    <row r="561" spans="1:9" s="185" customFormat="1" ht="62">
      <c r="A561" s="182"/>
      <c r="B561" s="192" t="s">
        <v>16</v>
      </c>
      <c r="C561" s="289" t="s">
        <v>1531</v>
      </c>
      <c r="D561" s="290" t="s">
        <v>18</v>
      </c>
      <c r="E561" s="342"/>
      <c r="F561" s="344" t="s">
        <v>1532</v>
      </c>
      <c r="G561" s="21">
        <v>15827</v>
      </c>
      <c r="H561" s="338" t="str">
        <f t="shared" si="11"/>
        <v/>
      </c>
      <c r="I561" s="246">
        <v>849688019429</v>
      </c>
    </row>
    <row r="562" spans="1:9" s="185" customFormat="1" ht="62">
      <c r="A562" s="182"/>
      <c r="B562" s="192" t="s">
        <v>16</v>
      </c>
      <c r="C562" s="289" t="s">
        <v>1533</v>
      </c>
      <c r="D562" s="290" t="s">
        <v>18</v>
      </c>
      <c r="E562" s="342"/>
      <c r="F562" s="344" t="s">
        <v>1534</v>
      </c>
      <c r="G562" s="21">
        <v>16787</v>
      </c>
      <c r="H562" s="338" t="str">
        <f t="shared" si="11"/>
        <v/>
      </c>
      <c r="I562" s="246">
        <v>849688019436</v>
      </c>
    </row>
    <row r="563" spans="1:9" s="185" customFormat="1" ht="62">
      <c r="A563" s="182"/>
      <c r="B563" s="192" t="s">
        <v>16</v>
      </c>
      <c r="C563" s="289" t="s">
        <v>1535</v>
      </c>
      <c r="D563" s="290" t="s">
        <v>18</v>
      </c>
      <c r="E563" s="342"/>
      <c r="F563" s="343" t="s">
        <v>1536</v>
      </c>
      <c r="G563" s="21">
        <v>19667</v>
      </c>
      <c r="H563" s="338" t="str">
        <f t="shared" si="11"/>
        <v/>
      </c>
      <c r="I563" s="246">
        <v>849688019450</v>
      </c>
    </row>
    <row r="564" spans="1:9" s="185" customFormat="1" ht="62">
      <c r="A564" s="182"/>
      <c r="B564" s="192" t="s">
        <v>16</v>
      </c>
      <c r="C564" s="289" t="s">
        <v>1537</v>
      </c>
      <c r="D564" s="290" t="s">
        <v>18</v>
      </c>
      <c r="E564" s="342"/>
      <c r="F564" s="344" t="s">
        <v>1538</v>
      </c>
      <c r="G564" s="21">
        <v>20627</v>
      </c>
      <c r="H564" s="338" t="str">
        <f t="shared" si="11"/>
        <v/>
      </c>
      <c r="I564" s="246">
        <v>849688019467</v>
      </c>
    </row>
    <row r="565" spans="1:9" s="185" customFormat="1" ht="108.5">
      <c r="A565" s="182"/>
      <c r="B565" s="345" t="s">
        <v>16</v>
      </c>
      <c r="C565" s="346" t="s">
        <v>36</v>
      </c>
      <c r="D565" s="347" t="s">
        <v>18</v>
      </c>
      <c r="E565" s="348" t="s">
        <v>28</v>
      </c>
      <c r="F565" s="346" t="s">
        <v>6103</v>
      </c>
      <c r="G565" s="349">
        <v>7107</v>
      </c>
      <c r="H565" s="350" t="str">
        <f t="shared" si="11"/>
        <v/>
      </c>
      <c r="I565" s="351">
        <v>8801089205520</v>
      </c>
    </row>
    <row r="566" spans="1:9" s="185" customFormat="1" ht="108.5">
      <c r="A566" s="182"/>
      <c r="B566" s="345" t="s">
        <v>16</v>
      </c>
      <c r="C566" s="346" t="s">
        <v>37</v>
      </c>
      <c r="D566" s="347" t="s">
        <v>18</v>
      </c>
      <c r="E566" s="348" t="s">
        <v>28</v>
      </c>
      <c r="F566" s="346" t="s">
        <v>6104</v>
      </c>
      <c r="G566" s="349">
        <v>8067</v>
      </c>
      <c r="H566" s="350" t="str">
        <f t="shared" si="11"/>
        <v/>
      </c>
      <c r="I566" s="351">
        <v>849688019863</v>
      </c>
    </row>
    <row r="567" spans="1:9" s="185" customFormat="1" ht="108.5">
      <c r="A567" s="182"/>
      <c r="B567" s="345" t="s">
        <v>16</v>
      </c>
      <c r="C567" s="346" t="s">
        <v>38</v>
      </c>
      <c r="D567" s="347" t="s">
        <v>18</v>
      </c>
      <c r="E567" s="348" t="s">
        <v>28</v>
      </c>
      <c r="F567" s="346" t="s">
        <v>6105</v>
      </c>
      <c r="G567" s="349">
        <v>9027</v>
      </c>
      <c r="H567" s="350" t="str">
        <f t="shared" si="11"/>
        <v/>
      </c>
      <c r="I567" s="351">
        <v>849688019870</v>
      </c>
    </row>
    <row r="568" spans="1:9" s="185" customFormat="1" ht="108.5">
      <c r="A568" s="182"/>
      <c r="B568" s="345" t="s">
        <v>16</v>
      </c>
      <c r="C568" s="346" t="s">
        <v>39</v>
      </c>
      <c r="D568" s="347" t="s">
        <v>18</v>
      </c>
      <c r="E568" s="348" t="s">
        <v>28</v>
      </c>
      <c r="F568" s="346" t="s">
        <v>6106</v>
      </c>
      <c r="G568" s="349">
        <v>9987</v>
      </c>
      <c r="H568" s="350" t="str">
        <f t="shared" si="11"/>
        <v/>
      </c>
      <c r="I568" s="351">
        <v>849688019887</v>
      </c>
    </row>
    <row r="569" spans="1:9" s="185" customFormat="1" ht="108.5">
      <c r="A569" s="182"/>
      <c r="B569" s="345" t="s">
        <v>16</v>
      </c>
      <c r="C569" s="346" t="s">
        <v>40</v>
      </c>
      <c r="D569" s="347" t="s">
        <v>18</v>
      </c>
      <c r="E569" s="348" t="s">
        <v>28</v>
      </c>
      <c r="F569" s="346" t="s">
        <v>6107</v>
      </c>
      <c r="G569" s="349">
        <v>10947</v>
      </c>
      <c r="H569" s="350" t="str">
        <f t="shared" si="11"/>
        <v/>
      </c>
      <c r="I569" s="351">
        <v>849688019894</v>
      </c>
    </row>
    <row r="570" spans="1:9" s="185" customFormat="1" ht="108.5">
      <c r="A570" s="182"/>
      <c r="B570" s="345" t="s">
        <v>16</v>
      </c>
      <c r="C570" s="346" t="s">
        <v>41</v>
      </c>
      <c r="D570" s="347" t="s">
        <v>18</v>
      </c>
      <c r="E570" s="348" t="s">
        <v>28</v>
      </c>
      <c r="F570" s="346" t="s">
        <v>6108</v>
      </c>
      <c r="G570" s="349">
        <v>12867</v>
      </c>
      <c r="H570" s="350" t="str">
        <f t="shared" si="11"/>
        <v/>
      </c>
      <c r="I570" s="351">
        <v>849688019900</v>
      </c>
    </row>
    <row r="571" spans="1:9" s="185" customFormat="1" ht="108.5">
      <c r="A571" s="182"/>
      <c r="B571" s="345" t="s">
        <v>16</v>
      </c>
      <c r="C571" s="346" t="s">
        <v>42</v>
      </c>
      <c r="D571" s="347" t="s">
        <v>18</v>
      </c>
      <c r="E571" s="348" t="s">
        <v>28</v>
      </c>
      <c r="F571" s="346" t="s">
        <v>6109</v>
      </c>
      <c r="G571" s="349">
        <v>14787</v>
      </c>
      <c r="H571" s="350" t="str">
        <f t="shared" si="11"/>
        <v/>
      </c>
      <c r="I571" s="351">
        <v>849688019917</v>
      </c>
    </row>
    <row r="572" spans="1:9" s="185" customFormat="1" ht="108.5">
      <c r="A572" s="182"/>
      <c r="B572" s="345" t="s">
        <v>16</v>
      </c>
      <c r="C572" s="346" t="s">
        <v>43</v>
      </c>
      <c r="D572" s="347" t="s">
        <v>18</v>
      </c>
      <c r="E572" s="348" t="s">
        <v>28</v>
      </c>
      <c r="F572" s="346" t="s">
        <v>6110</v>
      </c>
      <c r="G572" s="349">
        <v>16707</v>
      </c>
      <c r="H572" s="350" t="str">
        <f t="shared" si="11"/>
        <v/>
      </c>
      <c r="I572" s="351">
        <v>849688019924</v>
      </c>
    </row>
    <row r="573" spans="1:9" s="185" customFormat="1" ht="108.5">
      <c r="A573" s="182"/>
      <c r="B573" s="345" t="s">
        <v>16</v>
      </c>
      <c r="C573" s="346" t="s">
        <v>27</v>
      </c>
      <c r="D573" s="347" t="s">
        <v>18</v>
      </c>
      <c r="E573" s="348" t="s">
        <v>28</v>
      </c>
      <c r="F573" s="346" t="s">
        <v>6095</v>
      </c>
      <c r="G573" s="349">
        <v>6200</v>
      </c>
      <c r="H573" s="350" t="str">
        <f t="shared" si="11"/>
        <v/>
      </c>
      <c r="I573" s="351">
        <v>8801089205629</v>
      </c>
    </row>
    <row r="574" spans="1:9" s="185" customFormat="1" ht="108.5">
      <c r="A574" s="182"/>
      <c r="B574" s="345" t="s">
        <v>16</v>
      </c>
      <c r="C574" s="346" t="s">
        <v>29</v>
      </c>
      <c r="D574" s="347" t="s">
        <v>18</v>
      </c>
      <c r="E574" s="348" t="s">
        <v>28</v>
      </c>
      <c r="F574" s="346" t="s">
        <v>6096</v>
      </c>
      <c r="G574" s="349">
        <v>7160</v>
      </c>
      <c r="H574" s="350" t="str">
        <f t="shared" si="11"/>
        <v/>
      </c>
      <c r="I574" s="351">
        <v>849688019788</v>
      </c>
    </row>
    <row r="575" spans="1:9" s="185" customFormat="1" ht="108.5">
      <c r="A575" s="182"/>
      <c r="B575" s="345" t="s">
        <v>16</v>
      </c>
      <c r="C575" s="346" t="s">
        <v>30</v>
      </c>
      <c r="D575" s="347" t="s">
        <v>18</v>
      </c>
      <c r="E575" s="348" t="s">
        <v>28</v>
      </c>
      <c r="F575" s="346" t="s">
        <v>6097</v>
      </c>
      <c r="G575" s="349">
        <v>8120</v>
      </c>
      <c r="H575" s="350" t="str">
        <f t="shared" si="11"/>
        <v/>
      </c>
      <c r="I575" s="351">
        <v>849688019795</v>
      </c>
    </row>
    <row r="576" spans="1:9" s="185" customFormat="1" ht="108.5">
      <c r="A576" s="182"/>
      <c r="B576" s="345" t="s">
        <v>16</v>
      </c>
      <c r="C576" s="346" t="s">
        <v>31</v>
      </c>
      <c r="D576" s="347" t="s">
        <v>18</v>
      </c>
      <c r="E576" s="348" t="s">
        <v>28</v>
      </c>
      <c r="F576" s="346" t="s">
        <v>6098</v>
      </c>
      <c r="G576" s="349">
        <v>9080</v>
      </c>
      <c r="H576" s="350" t="str">
        <f t="shared" si="11"/>
        <v/>
      </c>
      <c r="I576" s="351">
        <v>849688019801</v>
      </c>
    </row>
    <row r="577" spans="1:9" s="185" customFormat="1" ht="108.5">
      <c r="A577" s="182"/>
      <c r="B577" s="345" t="s">
        <v>16</v>
      </c>
      <c r="C577" s="346" t="s">
        <v>32</v>
      </c>
      <c r="D577" s="347" t="s">
        <v>18</v>
      </c>
      <c r="E577" s="348" t="s">
        <v>28</v>
      </c>
      <c r="F577" s="346" t="s">
        <v>6099</v>
      </c>
      <c r="G577" s="349">
        <v>10040</v>
      </c>
      <c r="H577" s="350" t="str">
        <f t="shared" si="11"/>
        <v/>
      </c>
      <c r="I577" s="351">
        <v>849688019825</v>
      </c>
    </row>
    <row r="578" spans="1:9" s="185" customFormat="1" ht="108.5">
      <c r="A578" s="182"/>
      <c r="B578" s="345" t="s">
        <v>16</v>
      </c>
      <c r="C578" s="346" t="s">
        <v>33</v>
      </c>
      <c r="D578" s="347" t="s">
        <v>18</v>
      </c>
      <c r="E578" s="348" t="s">
        <v>28</v>
      </c>
      <c r="F578" s="346" t="s">
        <v>6100</v>
      </c>
      <c r="G578" s="349">
        <v>11960</v>
      </c>
      <c r="H578" s="350" t="str">
        <f t="shared" si="11"/>
        <v/>
      </c>
      <c r="I578" s="351">
        <v>849688019832</v>
      </c>
    </row>
    <row r="579" spans="1:9" s="185" customFormat="1" ht="108.5">
      <c r="A579" s="182"/>
      <c r="B579" s="345" t="s">
        <v>16</v>
      </c>
      <c r="C579" s="346" t="s">
        <v>34</v>
      </c>
      <c r="D579" s="347" t="s">
        <v>18</v>
      </c>
      <c r="E579" s="348" t="s">
        <v>28</v>
      </c>
      <c r="F579" s="346" t="s">
        <v>6101</v>
      </c>
      <c r="G579" s="349">
        <v>13880</v>
      </c>
      <c r="H579" s="350" t="str">
        <f t="shared" si="11"/>
        <v/>
      </c>
      <c r="I579" s="351">
        <v>849688019849</v>
      </c>
    </row>
    <row r="580" spans="1:9" s="185" customFormat="1" ht="108.5">
      <c r="A580" s="182"/>
      <c r="B580" s="345" t="s">
        <v>16</v>
      </c>
      <c r="C580" s="346" t="s">
        <v>35</v>
      </c>
      <c r="D580" s="347" t="s">
        <v>18</v>
      </c>
      <c r="E580" s="348" t="s">
        <v>28</v>
      </c>
      <c r="F580" s="346" t="s">
        <v>6102</v>
      </c>
      <c r="G580" s="349">
        <v>15800</v>
      </c>
      <c r="H580" s="350" t="str">
        <f t="shared" si="11"/>
        <v/>
      </c>
      <c r="I580" s="351">
        <v>849688019856</v>
      </c>
    </row>
    <row r="581" spans="1:9" s="185" customFormat="1" ht="31">
      <c r="A581" s="182"/>
      <c r="B581" s="352" t="s">
        <v>16</v>
      </c>
      <c r="C581" s="192" t="s">
        <v>1539</v>
      </c>
      <c r="D581" s="193" t="s">
        <v>1540</v>
      </c>
      <c r="E581" s="194" t="s">
        <v>28</v>
      </c>
      <c r="F581" s="192" t="s">
        <v>1541</v>
      </c>
      <c r="G581" s="125">
        <v>350</v>
      </c>
      <c r="H581" s="338" t="str">
        <f t="shared" si="11"/>
        <v/>
      </c>
      <c r="I581" s="196">
        <v>8801089209924</v>
      </c>
    </row>
    <row r="582" spans="1:9" s="185" customFormat="1" ht="31">
      <c r="A582" s="182"/>
      <c r="B582" s="352" t="s">
        <v>16</v>
      </c>
      <c r="C582" s="192" t="s">
        <v>1542</v>
      </c>
      <c r="D582" s="193" t="s">
        <v>1540</v>
      </c>
      <c r="E582" s="194" t="s">
        <v>28</v>
      </c>
      <c r="F582" s="192" t="s">
        <v>1543</v>
      </c>
      <c r="G582" s="125">
        <v>600</v>
      </c>
      <c r="H582" s="338" t="str">
        <f t="shared" si="11"/>
        <v/>
      </c>
      <c r="I582" s="196">
        <v>8801089210395</v>
      </c>
    </row>
    <row r="583" spans="1:9" s="185" customFormat="1" ht="31">
      <c r="A583" s="182"/>
      <c r="B583" s="352" t="s">
        <v>16</v>
      </c>
      <c r="C583" s="192" t="s">
        <v>1544</v>
      </c>
      <c r="D583" s="193" t="s">
        <v>1545</v>
      </c>
      <c r="E583" s="194" t="s">
        <v>28</v>
      </c>
      <c r="F583" s="192" t="s">
        <v>1546</v>
      </c>
      <c r="G583" s="125">
        <v>430</v>
      </c>
      <c r="H583" s="338" t="str">
        <f t="shared" si="11"/>
        <v/>
      </c>
      <c r="I583" s="196">
        <v>8801089210043</v>
      </c>
    </row>
    <row r="584" spans="1:9" s="185" customFormat="1" ht="31">
      <c r="A584" s="182"/>
      <c r="B584" s="352" t="s">
        <v>16</v>
      </c>
      <c r="C584" s="192" t="s">
        <v>1547</v>
      </c>
      <c r="D584" s="193" t="s">
        <v>1545</v>
      </c>
      <c r="E584" s="194" t="s">
        <v>28</v>
      </c>
      <c r="F584" s="192" t="s">
        <v>1548</v>
      </c>
      <c r="G584" s="125">
        <v>670</v>
      </c>
      <c r="H584" s="338" t="str">
        <f t="shared" si="11"/>
        <v/>
      </c>
      <c r="I584" s="196">
        <v>8801089210449</v>
      </c>
    </row>
    <row r="585" spans="1:9" s="185" customFormat="1">
      <c r="A585" s="182"/>
      <c r="B585" s="352" t="s">
        <v>16</v>
      </c>
      <c r="C585" s="192" t="s">
        <v>1549</v>
      </c>
      <c r="D585" s="193" t="s">
        <v>1550</v>
      </c>
      <c r="E585" s="194" t="s">
        <v>28</v>
      </c>
      <c r="F585" s="192" t="s">
        <v>1551</v>
      </c>
      <c r="G585" s="125">
        <v>600</v>
      </c>
      <c r="H585" s="338" t="str">
        <f t="shared" si="11"/>
        <v/>
      </c>
      <c r="I585" s="196">
        <v>8801089210289</v>
      </c>
    </row>
    <row r="586" spans="1:9" s="185" customFormat="1">
      <c r="A586" s="182"/>
      <c r="B586" s="352" t="s">
        <v>16</v>
      </c>
      <c r="C586" s="192" t="s">
        <v>1552</v>
      </c>
      <c r="D586" s="193" t="s">
        <v>1550</v>
      </c>
      <c r="E586" s="194" t="s">
        <v>28</v>
      </c>
      <c r="F586" s="192" t="s">
        <v>1553</v>
      </c>
      <c r="G586" s="125">
        <v>1120</v>
      </c>
      <c r="H586" s="338" t="str">
        <f t="shared" si="11"/>
        <v/>
      </c>
      <c r="I586" s="196">
        <v>8801089210470</v>
      </c>
    </row>
    <row r="587" spans="1:9" s="182" customFormat="1" ht="77.5">
      <c r="B587" s="353" t="s">
        <v>16</v>
      </c>
      <c r="C587" s="354" t="s">
        <v>1554</v>
      </c>
      <c r="D587" s="355" t="s">
        <v>18</v>
      </c>
      <c r="E587" s="356" t="s">
        <v>1491</v>
      </c>
      <c r="F587" s="357" t="s">
        <v>1555</v>
      </c>
      <c r="G587" s="21">
        <v>8320</v>
      </c>
      <c r="H587" s="338" t="str">
        <f t="shared" si="11"/>
        <v/>
      </c>
      <c r="I587" s="248">
        <v>8801089181350</v>
      </c>
    </row>
    <row r="588" spans="1:9" s="182" customFormat="1" ht="77.5">
      <c r="B588" s="353" t="s">
        <v>16</v>
      </c>
      <c r="C588" s="354" t="s">
        <v>1556</v>
      </c>
      <c r="D588" s="355" t="s">
        <v>18</v>
      </c>
      <c r="E588" s="353"/>
      <c r="F588" s="357" t="s">
        <v>1557</v>
      </c>
      <c r="G588" s="21">
        <v>9760</v>
      </c>
      <c r="H588" s="338" t="str">
        <f t="shared" si="11"/>
        <v/>
      </c>
      <c r="I588" s="248">
        <v>849688016374</v>
      </c>
    </row>
    <row r="589" spans="1:9" s="182" customFormat="1" ht="77.5">
      <c r="B589" s="353" t="s">
        <v>16</v>
      </c>
      <c r="C589" s="354" t="s">
        <v>1558</v>
      </c>
      <c r="D589" s="355" t="s">
        <v>18</v>
      </c>
      <c r="E589" s="353"/>
      <c r="F589" s="357" t="s">
        <v>1559</v>
      </c>
      <c r="G589" s="21">
        <v>10240</v>
      </c>
      <c r="H589" s="338" t="str">
        <f t="shared" si="11"/>
        <v/>
      </c>
      <c r="I589" s="248">
        <v>849688016381</v>
      </c>
    </row>
    <row r="590" spans="1:9" s="182" customFormat="1" ht="77.5">
      <c r="B590" s="353" t="s">
        <v>16</v>
      </c>
      <c r="C590" s="354" t="s">
        <v>1560</v>
      </c>
      <c r="D590" s="355" t="s">
        <v>18</v>
      </c>
      <c r="E590" s="353"/>
      <c r="F590" s="357" t="s">
        <v>1561</v>
      </c>
      <c r="G590" s="21">
        <v>10720</v>
      </c>
      <c r="H590" s="338" t="str">
        <f t="shared" si="11"/>
        <v/>
      </c>
      <c r="I590" s="248">
        <v>849688016398</v>
      </c>
    </row>
    <row r="591" spans="1:9" s="182" customFormat="1" ht="77.5">
      <c r="B591" s="353" t="s">
        <v>16</v>
      </c>
      <c r="C591" s="354" t="s">
        <v>1562</v>
      </c>
      <c r="D591" s="355" t="s">
        <v>18</v>
      </c>
      <c r="E591" s="353"/>
      <c r="F591" s="357" t="s">
        <v>1563</v>
      </c>
      <c r="G591" s="21">
        <v>11200</v>
      </c>
      <c r="H591" s="338" t="str">
        <f t="shared" si="11"/>
        <v/>
      </c>
      <c r="I591" s="248">
        <v>849688016404</v>
      </c>
    </row>
    <row r="592" spans="1:9" s="182" customFormat="1" ht="77.5">
      <c r="B592" s="353" t="s">
        <v>16</v>
      </c>
      <c r="C592" s="354" t="s">
        <v>1564</v>
      </c>
      <c r="D592" s="355" t="s">
        <v>18</v>
      </c>
      <c r="E592" s="353"/>
      <c r="F592" s="357" t="s">
        <v>1565</v>
      </c>
      <c r="G592" s="21">
        <v>12160</v>
      </c>
      <c r="H592" s="338" t="str">
        <f t="shared" si="11"/>
        <v/>
      </c>
      <c r="I592" s="248">
        <v>849688016411</v>
      </c>
    </row>
    <row r="593" spans="2:9" s="182" customFormat="1" ht="77.5">
      <c r="B593" s="353" t="s">
        <v>16</v>
      </c>
      <c r="C593" s="354" t="s">
        <v>1566</v>
      </c>
      <c r="D593" s="355" t="s">
        <v>18</v>
      </c>
      <c r="E593" s="353"/>
      <c r="F593" s="357" t="s">
        <v>1567</v>
      </c>
      <c r="G593" s="21">
        <v>13120</v>
      </c>
      <c r="H593" s="338" t="str">
        <f t="shared" si="11"/>
        <v/>
      </c>
      <c r="I593" s="248">
        <v>849688016428</v>
      </c>
    </row>
    <row r="594" spans="2:9" s="182" customFormat="1" ht="77.5">
      <c r="B594" s="353" t="s">
        <v>16</v>
      </c>
      <c r="C594" s="354" t="s">
        <v>1568</v>
      </c>
      <c r="D594" s="355" t="s">
        <v>18</v>
      </c>
      <c r="E594" s="353"/>
      <c r="F594" s="357" t="s">
        <v>1569</v>
      </c>
      <c r="G594" s="21">
        <v>14080</v>
      </c>
      <c r="H594" s="338" t="str">
        <f t="shared" si="11"/>
        <v/>
      </c>
      <c r="I594" s="248">
        <v>849688016435</v>
      </c>
    </row>
    <row r="595" spans="2:9" s="182" customFormat="1" ht="77.5">
      <c r="B595" s="353" t="s">
        <v>16</v>
      </c>
      <c r="C595" s="354" t="s">
        <v>1570</v>
      </c>
      <c r="D595" s="355" t="s">
        <v>18</v>
      </c>
      <c r="E595" s="353"/>
      <c r="F595" s="357" t="s">
        <v>1571</v>
      </c>
      <c r="G595" s="21">
        <v>15040</v>
      </c>
      <c r="H595" s="338" t="str">
        <f t="shared" si="11"/>
        <v/>
      </c>
      <c r="I595" s="248">
        <v>849688016442</v>
      </c>
    </row>
    <row r="596" spans="2:9" s="182" customFormat="1" ht="77.5">
      <c r="B596" s="353" t="s">
        <v>16</v>
      </c>
      <c r="C596" s="354" t="s">
        <v>1572</v>
      </c>
      <c r="D596" s="355" t="s">
        <v>18</v>
      </c>
      <c r="E596" s="353"/>
      <c r="F596" s="357" t="s">
        <v>1573</v>
      </c>
      <c r="G596" s="21">
        <v>16000</v>
      </c>
      <c r="H596" s="338" t="str">
        <f t="shared" si="11"/>
        <v/>
      </c>
      <c r="I596" s="248">
        <v>849688016459</v>
      </c>
    </row>
    <row r="597" spans="2:9" s="182" customFormat="1" ht="77.5">
      <c r="B597" s="353" t="s">
        <v>16</v>
      </c>
      <c r="C597" s="354" t="s">
        <v>1574</v>
      </c>
      <c r="D597" s="355" t="s">
        <v>18</v>
      </c>
      <c r="E597" s="353"/>
      <c r="F597" s="357" t="s">
        <v>1575</v>
      </c>
      <c r="G597" s="21">
        <v>18880</v>
      </c>
      <c r="H597" s="338" t="str">
        <f t="shared" si="11"/>
        <v/>
      </c>
      <c r="I597" s="248">
        <v>849688016466</v>
      </c>
    </row>
    <row r="598" spans="2:9" s="182" customFormat="1" ht="77.5">
      <c r="B598" s="353" t="s">
        <v>16</v>
      </c>
      <c r="C598" s="354" t="s">
        <v>1576</v>
      </c>
      <c r="D598" s="355" t="s">
        <v>18</v>
      </c>
      <c r="E598" s="353"/>
      <c r="F598" s="357" t="s">
        <v>1577</v>
      </c>
      <c r="G598" s="21">
        <v>19840</v>
      </c>
      <c r="H598" s="338" t="str">
        <f t="shared" si="11"/>
        <v/>
      </c>
      <c r="I598" s="248">
        <v>849688016473</v>
      </c>
    </row>
    <row r="599" spans="2:9" s="185" customFormat="1" ht="62">
      <c r="B599" s="353" t="s">
        <v>16</v>
      </c>
      <c r="C599" s="354" t="s">
        <v>1578</v>
      </c>
      <c r="D599" s="355" t="s">
        <v>18</v>
      </c>
      <c r="E599" s="358" t="s">
        <v>1491</v>
      </c>
      <c r="F599" s="357" t="s">
        <v>1579</v>
      </c>
      <c r="G599" s="21">
        <v>5454</v>
      </c>
      <c r="H599" s="338" t="str">
        <f t="shared" si="11"/>
        <v/>
      </c>
      <c r="I599" s="163">
        <v>8801089197139</v>
      </c>
    </row>
    <row r="600" spans="2:9" s="185" customFormat="1" ht="62">
      <c r="B600" s="353" t="s">
        <v>16</v>
      </c>
      <c r="C600" s="354" t="s">
        <v>1580</v>
      </c>
      <c r="D600" s="355" t="s">
        <v>18</v>
      </c>
      <c r="E600" s="353"/>
      <c r="F600" s="357" t="s">
        <v>1581</v>
      </c>
      <c r="G600" s="21">
        <v>6414</v>
      </c>
      <c r="H600" s="338" t="str">
        <f t="shared" si="11"/>
        <v/>
      </c>
      <c r="I600" s="163">
        <v>849688018064</v>
      </c>
    </row>
    <row r="601" spans="2:9" s="185" customFormat="1" ht="62">
      <c r="B601" s="353" t="s">
        <v>16</v>
      </c>
      <c r="C601" s="354" t="s">
        <v>1582</v>
      </c>
      <c r="D601" s="355" t="s">
        <v>18</v>
      </c>
      <c r="E601" s="353"/>
      <c r="F601" s="357" t="s">
        <v>1583</v>
      </c>
      <c r="G601" s="21">
        <v>7374</v>
      </c>
      <c r="H601" s="338" t="str">
        <f t="shared" si="11"/>
        <v/>
      </c>
      <c r="I601" s="163">
        <v>849688018071</v>
      </c>
    </row>
    <row r="602" spans="2:9" s="185" customFormat="1" ht="62">
      <c r="B602" s="353" t="s">
        <v>16</v>
      </c>
      <c r="C602" s="354" t="s">
        <v>1584</v>
      </c>
      <c r="D602" s="355" t="s">
        <v>18</v>
      </c>
      <c r="E602" s="353"/>
      <c r="F602" s="357" t="s">
        <v>1585</v>
      </c>
      <c r="G602" s="21">
        <v>8334</v>
      </c>
      <c r="H602" s="338" t="str">
        <f t="shared" si="11"/>
        <v/>
      </c>
      <c r="I602" s="163">
        <v>849688018088</v>
      </c>
    </row>
    <row r="603" spans="2:9" s="185" customFormat="1" ht="62">
      <c r="B603" s="353" t="s">
        <v>16</v>
      </c>
      <c r="C603" s="354" t="s">
        <v>1586</v>
      </c>
      <c r="D603" s="355" t="s">
        <v>18</v>
      </c>
      <c r="E603" s="353"/>
      <c r="F603" s="357" t="s">
        <v>1587</v>
      </c>
      <c r="G603" s="21">
        <v>9294</v>
      </c>
      <c r="H603" s="338" t="str">
        <f t="shared" si="11"/>
        <v/>
      </c>
      <c r="I603" s="163">
        <v>849688018095</v>
      </c>
    </row>
    <row r="604" spans="2:9" s="185" customFormat="1" ht="62">
      <c r="B604" s="353" t="s">
        <v>16</v>
      </c>
      <c r="C604" s="354" t="s">
        <v>1588</v>
      </c>
      <c r="D604" s="355" t="s">
        <v>18</v>
      </c>
      <c r="E604" s="353"/>
      <c r="F604" s="357" t="s">
        <v>1589</v>
      </c>
      <c r="G604" s="21">
        <v>11214</v>
      </c>
      <c r="H604" s="338" t="str">
        <f t="shared" si="11"/>
        <v/>
      </c>
      <c r="I604" s="163">
        <v>849688018101</v>
      </c>
    </row>
    <row r="605" spans="2:9" s="185" customFormat="1" ht="62">
      <c r="B605" s="353" t="s">
        <v>16</v>
      </c>
      <c r="C605" s="354" t="s">
        <v>1590</v>
      </c>
      <c r="D605" s="355" t="s">
        <v>18</v>
      </c>
      <c r="E605" s="353"/>
      <c r="F605" s="357" t="s">
        <v>1591</v>
      </c>
      <c r="G605" s="21">
        <v>13134</v>
      </c>
      <c r="H605" s="338" t="str">
        <f t="shared" ref="H605:H668" si="12">IF($H$3=0,"",G605-($H$3*G605/100))</f>
        <v/>
      </c>
      <c r="I605" s="163">
        <v>849688018118</v>
      </c>
    </row>
    <row r="606" spans="2:9" s="185" customFormat="1" ht="62">
      <c r="B606" s="318" t="s">
        <v>16</v>
      </c>
      <c r="C606" s="319" t="s">
        <v>1592</v>
      </c>
      <c r="D606" s="120" t="s">
        <v>18</v>
      </c>
      <c r="E606" s="249" t="s">
        <v>1491</v>
      </c>
      <c r="F606" s="320" t="s">
        <v>1593</v>
      </c>
      <c r="G606" s="97">
        <v>4174</v>
      </c>
      <c r="H606" s="338" t="str">
        <f t="shared" si="12"/>
        <v/>
      </c>
      <c r="I606" s="163">
        <v>8801089180704</v>
      </c>
    </row>
    <row r="607" spans="2:9" s="185" customFormat="1" ht="62">
      <c r="B607" s="318" t="s">
        <v>16</v>
      </c>
      <c r="C607" s="162" t="s">
        <v>1594</v>
      </c>
      <c r="D607" s="120" t="s">
        <v>18</v>
      </c>
      <c r="E607" s="136"/>
      <c r="F607" s="320" t="s">
        <v>1595</v>
      </c>
      <c r="G607" s="97">
        <v>5614</v>
      </c>
      <c r="H607" s="338" t="str">
        <f t="shared" si="12"/>
        <v/>
      </c>
      <c r="I607" s="163">
        <v>849688018200</v>
      </c>
    </row>
    <row r="608" spans="2:9" s="185" customFormat="1" ht="62">
      <c r="B608" s="318" t="s">
        <v>16</v>
      </c>
      <c r="C608" s="162" t="s">
        <v>1596</v>
      </c>
      <c r="D608" s="120" t="s">
        <v>18</v>
      </c>
      <c r="E608" s="136"/>
      <c r="F608" s="320" t="s">
        <v>1597</v>
      </c>
      <c r="G608" s="97">
        <v>6094</v>
      </c>
      <c r="H608" s="338" t="str">
        <f t="shared" si="12"/>
        <v/>
      </c>
      <c r="I608" s="163">
        <v>849688018217</v>
      </c>
    </row>
    <row r="609" spans="2:9" s="185" customFormat="1" ht="62">
      <c r="B609" s="318" t="s">
        <v>16</v>
      </c>
      <c r="C609" s="162" t="s">
        <v>1598</v>
      </c>
      <c r="D609" s="120" t="s">
        <v>18</v>
      </c>
      <c r="E609" s="136"/>
      <c r="F609" s="320" t="s">
        <v>1599</v>
      </c>
      <c r="G609" s="97">
        <v>7054</v>
      </c>
      <c r="H609" s="338" t="str">
        <f t="shared" si="12"/>
        <v/>
      </c>
      <c r="I609" s="163">
        <v>849688018231</v>
      </c>
    </row>
    <row r="610" spans="2:9" s="185" customFormat="1" ht="62">
      <c r="B610" s="318" t="s">
        <v>16</v>
      </c>
      <c r="C610" s="162" t="s">
        <v>1600</v>
      </c>
      <c r="D610" s="120" t="s">
        <v>18</v>
      </c>
      <c r="E610" s="136"/>
      <c r="F610" s="320" t="s">
        <v>1601</v>
      </c>
      <c r="G610" s="97">
        <v>8014</v>
      </c>
      <c r="H610" s="338" t="str">
        <f t="shared" si="12"/>
        <v/>
      </c>
      <c r="I610" s="163">
        <v>849688018248</v>
      </c>
    </row>
    <row r="611" spans="2:9" s="185" customFormat="1" ht="62">
      <c r="B611" s="318" t="s">
        <v>16</v>
      </c>
      <c r="C611" s="162" t="s">
        <v>1602</v>
      </c>
      <c r="D611" s="120" t="s">
        <v>18</v>
      </c>
      <c r="E611" s="136"/>
      <c r="F611" s="320" t="s">
        <v>1603</v>
      </c>
      <c r="G611" s="97">
        <v>9934</v>
      </c>
      <c r="H611" s="338" t="str">
        <f t="shared" si="12"/>
        <v/>
      </c>
      <c r="I611" s="163">
        <v>849688018262</v>
      </c>
    </row>
    <row r="612" spans="2:9" s="185" customFormat="1" ht="62">
      <c r="B612" s="318" t="s">
        <v>16</v>
      </c>
      <c r="C612" s="162" t="s">
        <v>1604</v>
      </c>
      <c r="D612" s="120" t="s">
        <v>18</v>
      </c>
      <c r="E612" s="136"/>
      <c r="F612" s="320" t="s">
        <v>1605</v>
      </c>
      <c r="G612" s="97">
        <v>11854</v>
      </c>
      <c r="H612" s="338" t="str">
        <f t="shared" si="12"/>
        <v/>
      </c>
      <c r="I612" s="163">
        <v>849688018279</v>
      </c>
    </row>
    <row r="613" spans="2:9" s="185" customFormat="1" ht="62">
      <c r="B613" s="353" t="s">
        <v>16</v>
      </c>
      <c r="C613" s="354" t="s">
        <v>1606</v>
      </c>
      <c r="D613" s="355" t="s">
        <v>18</v>
      </c>
      <c r="E613" s="358" t="s">
        <v>1491</v>
      </c>
      <c r="F613" s="357" t="s">
        <v>1607</v>
      </c>
      <c r="G613" s="21">
        <v>4707</v>
      </c>
      <c r="H613" s="338" t="str">
        <f t="shared" si="12"/>
        <v/>
      </c>
      <c r="I613" s="163">
        <v>8801089197207</v>
      </c>
    </row>
    <row r="614" spans="2:9" s="185" customFormat="1" ht="62">
      <c r="B614" s="353" t="s">
        <v>16</v>
      </c>
      <c r="C614" s="354" t="s">
        <v>1608</v>
      </c>
      <c r="D614" s="355" t="s">
        <v>18</v>
      </c>
      <c r="E614" s="353"/>
      <c r="F614" s="357" t="s">
        <v>1609</v>
      </c>
      <c r="G614" s="21">
        <v>5667</v>
      </c>
      <c r="H614" s="338" t="str">
        <f t="shared" si="12"/>
        <v/>
      </c>
      <c r="I614" s="163">
        <v>849688018132</v>
      </c>
    </row>
    <row r="615" spans="2:9" s="185" customFormat="1" ht="62">
      <c r="B615" s="353" t="s">
        <v>16</v>
      </c>
      <c r="C615" s="354" t="s">
        <v>1610</v>
      </c>
      <c r="D615" s="355" t="s">
        <v>18</v>
      </c>
      <c r="E615" s="353"/>
      <c r="F615" s="357" t="s">
        <v>1611</v>
      </c>
      <c r="G615" s="21">
        <v>6627</v>
      </c>
      <c r="H615" s="338" t="str">
        <f t="shared" si="12"/>
        <v/>
      </c>
      <c r="I615" s="163">
        <v>849688018149</v>
      </c>
    </row>
    <row r="616" spans="2:9" s="185" customFormat="1" ht="62">
      <c r="B616" s="353" t="s">
        <v>16</v>
      </c>
      <c r="C616" s="354" t="s">
        <v>1612</v>
      </c>
      <c r="D616" s="355" t="s">
        <v>18</v>
      </c>
      <c r="E616" s="353"/>
      <c r="F616" s="357" t="s">
        <v>1613</v>
      </c>
      <c r="G616" s="21">
        <v>7587</v>
      </c>
      <c r="H616" s="338" t="str">
        <f t="shared" si="12"/>
        <v/>
      </c>
      <c r="I616" s="163">
        <v>849688018156</v>
      </c>
    </row>
    <row r="617" spans="2:9" s="185" customFormat="1" ht="62">
      <c r="B617" s="353" t="s">
        <v>16</v>
      </c>
      <c r="C617" s="354" t="s">
        <v>1614</v>
      </c>
      <c r="D617" s="355" t="s">
        <v>18</v>
      </c>
      <c r="E617" s="353"/>
      <c r="F617" s="357" t="s">
        <v>1615</v>
      </c>
      <c r="G617" s="21">
        <v>8547</v>
      </c>
      <c r="H617" s="338" t="str">
        <f t="shared" si="12"/>
        <v/>
      </c>
      <c r="I617" s="163">
        <v>849688018163</v>
      </c>
    </row>
    <row r="618" spans="2:9" s="185" customFormat="1" ht="62">
      <c r="B618" s="353" t="s">
        <v>16</v>
      </c>
      <c r="C618" s="354" t="s">
        <v>1616</v>
      </c>
      <c r="D618" s="355" t="s">
        <v>18</v>
      </c>
      <c r="E618" s="353"/>
      <c r="F618" s="357" t="s">
        <v>1617</v>
      </c>
      <c r="G618" s="21">
        <v>10467</v>
      </c>
      <c r="H618" s="338" t="str">
        <f t="shared" si="12"/>
        <v/>
      </c>
      <c r="I618" s="163">
        <v>849688018170</v>
      </c>
    </row>
    <row r="619" spans="2:9" s="185" customFormat="1" ht="62">
      <c r="B619" s="353" t="s">
        <v>16</v>
      </c>
      <c r="C619" s="354" t="s">
        <v>1618</v>
      </c>
      <c r="D619" s="355" t="s">
        <v>18</v>
      </c>
      <c r="E619" s="353"/>
      <c r="F619" s="357" t="s">
        <v>1619</v>
      </c>
      <c r="G619" s="21">
        <v>12387</v>
      </c>
      <c r="H619" s="338" t="str">
        <f t="shared" si="12"/>
        <v/>
      </c>
      <c r="I619" s="163">
        <v>849688018187</v>
      </c>
    </row>
    <row r="620" spans="2:9" s="185" customFormat="1" ht="62">
      <c r="B620" s="318" t="s">
        <v>16</v>
      </c>
      <c r="C620" s="319" t="s">
        <v>1620</v>
      </c>
      <c r="D620" s="120" t="s">
        <v>18</v>
      </c>
      <c r="E620" s="249" t="s">
        <v>1491</v>
      </c>
      <c r="F620" s="320" t="s">
        <v>1621</v>
      </c>
      <c r="G620" s="97">
        <v>3427</v>
      </c>
      <c r="H620" s="338" t="str">
        <f t="shared" si="12"/>
        <v/>
      </c>
      <c r="I620" s="163">
        <v>8801089180841</v>
      </c>
    </row>
    <row r="621" spans="2:9" s="185" customFormat="1" ht="62">
      <c r="B621" s="318" t="s">
        <v>16</v>
      </c>
      <c r="C621" s="162" t="s">
        <v>1622</v>
      </c>
      <c r="D621" s="120" t="s">
        <v>18</v>
      </c>
      <c r="E621" s="136"/>
      <c r="F621" s="320" t="s">
        <v>1623</v>
      </c>
      <c r="G621" s="97">
        <v>4867</v>
      </c>
      <c r="H621" s="338" t="str">
        <f t="shared" si="12"/>
        <v/>
      </c>
      <c r="I621" s="163">
        <v>849688018293</v>
      </c>
    </row>
    <row r="622" spans="2:9" s="185" customFormat="1" ht="62">
      <c r="B622" s="318" t="s">
        <v>16</v>
      </c>
      <c r="C622" s="162" t="s">
        <v>1624</v>
      </c>
      <c r="D622" s="120" t="s">
        <v>18</v>
      </c>
      <c r="E622" s="136"/>
      <c r="F622" s="320" t="s">
        <v>1625</v>
      </c>
      <c r="G622" s="97">
        <v>5347</v>
      </c>
      <c r="H622" s="338" t="str">
        <f t="shared" si="12"/>
        <v/>
      </c>
      <c r="I622" s="163">
        <v>849688018309</v>
      </c>
    </row>
    <row r="623" spans="2:9" s="185" customFormat="1" ht="62">
      <c r="B623" s="318" t="s">
        <v>16</v>
      </c>
      <c r="C623" s="162" t="s">
        <v>1626</v>
      </c>
      <c r="D623" s="120" t="s">
        <v>18</v>
      </c>
      <c r="E623" s="136"/>
      <c r="F623" s="320" t="s">
        <v>1627</v>
      </c>
      <c r="G623" s="97">
        <v>6307</v>
      </c>
      <c r="H623" s="338" t="str">
        <f t="shared" si="12"/>
        <v/>
      </c>
      <c r="I623" s="163">
        <v>849688018323</v>
      </c>
    </row>
    <row r="624" spans="2:9" s="185" customFormat="1" ht="62">
      <c r="B624" s="318" t="s">
        <v>16</v>
      </c>
      <c r="C624" s="162" t="s">
        <v>1628</v>
      </c>
      <c r="D624" s="120" t="s">
        <v>18</v>
      </c>
      <c r="E624" s="136"/>
      <c r="F624" s="320" t="s">
        <v>1629</v>
      </c>
      <c r="G624" s="97">
        <v>7267</v>
      </c>
      <c r="H624" s="338" t="str">
        <f t="shared" si="12"/>
        <v/>
      </c>
      <c r="I624" s="163">
        <v>849688018330</v>
      </c>
    </row>
    <row r="625" spans="2:9" s="185" customFormat="1" ht="62">
      <c r="B625" s="318" t="s">
        <v>16</v>
      </c>
      <c r="C625" s="162" t="s">
        <v>1630</v>
      </c>
      <c r="D625" s="120" t="s">
        <v>18</v>
      </c>
      <c r="E625" s="136"/>
      <c r="F625" s="320" t="s">
        <v>1631</v>
      </c>
      <c r="G625" s="97">
        <v>9187</v>
      </c>
      <c r="H625" s="338" t="str">
        <f t="shared" si="12"/>
        <v/>
      </c>
      <c r="I625" s="163">
        <v>849688018354</v>
      </c>
    </row>
    <row r="626" spans="2:9" s="185" customFormat="1" ht="62">
      <c r="B626" s="318" t="s">
        <v>16</v>
      </c>
      <c r="C626" s="162" t="s">
        <v>1632</v>
      </c>
      <c r="D626" s="120" t="s">
        <v>18</v>
      </c>
      <c r="E626" s="136"/>
      <c r="F626" s="320" t="s">
        <v>1633</v>
      </c>
      <c r="G626" s="97">
        <v>11107</v>
      </c>
      <c r="H626" s="338" t="str">
        <f t="shared" si="12"/>
        <v/>
      </c>
      <c r="I626" s="163">
        <v>849688018361</v>
      </c>
    </row>
    <row r="627" spans="2:9" s="182" customFormat="1" ht="62">
      <c r="B627" s="353" t="s">
        <v>16</v>
      </c>
      <c r="C627" s="354" t="s">
        <v>1634</v>
      </c>
      <c r="D627" s="355" t="s">
        <v>18</v>
      </c>
      <c r="E627" s="356" t="s">
        <v>1491</v>
      </c>
      <c r="F627" s="357" t="s">
        <v>1635</v>
      </c>
      <c r="G627" s="21">
        <v>6710</v>
      </c>
      <c r="H627" s="338" t="str">
        <f t="shared" si="12"/>
        <v/>
      </c>
      <c r="I627" s="248">
        <v>8801089180575</v>
      </c>
    </row>
    <row r="628" spans="2:9" s="182" customFormat="1" ht="77.5">
      <c r="B628" s="353" t="s">
        <v>16</v>
      </c>
      <c r="C628" s="354" t="s">
        <v>1636</v>
      </c>
      <c r="D628" s="355" t="s">
        <v>18</v>
      </c>
      <c r="E628" s="353"/>
      <c r="F628" s="357" t="s">
        <v>1637</v>
      </c>
      <c r="G628" s="21">
        <v>8150</v>
      </c>
      <c r="H628" s="338" t="str">
        <f t="shared" si="12"/>
        <v/>
      </c>
      <c r="I628" s="248">
        <v>849688016497</v>
      </c>
    </row>
    <row r="629" spans="2:9" s="182" customFormat="1" ht="77.5">
      <c r="B629" s="353" t="s">
        <v>16</v>
      </c>
      <c r="C629" s="354" t="s">
        <v>1638</v>
      </c>
      <c r="D629" s="355" t="s">
        <v>18</v>
      </c>
      <c r="E629" s="353"/>
      <c r="F629" s="357" t="s">
        <v>1639</v>
      </c>
      <c r="G629" s="21">
        <v>8630</v>
      </c>
      <c r="H629" s="338" t="str">
        <f t="shared" si="12"/>
        <v/>
      </c>
      <c r="I629" s="248">
        <v>849688016480</v>
      </c>
    </row>
    <row r="630" spans="2:9" s="182" customFormat="1" ht="77.5">
      <c r="B630" s="353" t="s">
        <v>16</v>
      </c>
      <c r="C630" s="354" t="s">
        <v>1640</v>
      </c>
      <c r="D630" s="355" t="s">
        <v>18</v>
      </c>
      <c r="E630" s="353"/>
      <c r="F630" s="357" t="s">
        <v>1641</v>
      </c>
      <c r="G630" s="21">
        <v>9110</v>
      </c>
      <c r="H630" s="338" t="str">
        <f t="shared" si="12"/>
        <v/>
      </c>
      <c r="I630" s="248">
        <v>849688016503</v>
      </c>
    </row>
    <row r="631" spans="2:9" s="182" customFormat="1" ht="77.5">
      <c r="B631" s="353" t="s">
        <v>16</v>
      </c>
      <c r="C631" s="354" t="s">
        <v>1642</v>
      </c>
      <c r="D631" s="355" t="s">
        <v>18</v>
      </c>
      <c r="E631" s="353"/>
      <c r="F631" s="357" t="s">
        <v>1643</v>
      </c>
      <c r="G631" s="21">
        <v>9590</v>
      </c>
      <c r="H631" s="338" t="str">
        <f t="shared" si="12"/>
        <v/>
      </c>
      <c r="I631" s="248">
        <v>849688016510</v>
      </c>
    </row>
    <row r="632" spans="2:9" s="182" customFormat="1" ht="77.5">
      <c r="B632" s="353" t="s">
        <v>16</v>
      </c>
      <c r="C632" s="354" t="s">
        <v>1644</v>
      </c>
      <c r="D632" s="355" t="s">
        <v>18</v>
      </c>
      <c r="E632" s="353"/>
      <c r="F632" s="357" t="s">
        <v>1645</v>
      </c>
      <c r="G632" s="21">
        <v>10550</v>
      </c>
      <c r="H632" s="338" t="str">
        <f t="shared" si="12"/>
        <v/>
      </c>
      <c r="I632" s="248">
        <v>849688016527</v>
      </c>
    </row>
    <row r="633" spans="2:9" s="182" customFormat="1" ht="77.5">
      <c r="B633" s="353" t="s">
        <v>16</v>
      </c>
      <c r="C633" s="354" t="s">
        <v>1646</v>
      </c>
      <c r="D633" s="355" t="s">
        <v>18</v>
      </c>
      <c r="E633" s="353"/>
      <c r="F633" s="357" t="s">
        <v>1647</v>
      </c>
      <c r="G633" s="21">
        <v>11510</v>
      </c>
      <c r="H633" s="338" t="str">
        <f t="shared" si="12"/>
        <v/>
      </c>
      <c r="I633" s="248">
        <v>849688016534</v>
      </c>
    </row>
    <row r="634" spans="2:9" s="182" customFormat="1" ht="77.5">
      <c r="B634" s="353" t="s">
        <v>16</v>
      </c>
      <c r="C634" s="354" t="s">
        <v>1648</v>
      </c>
      <c r="D634" s="355" t="s">
        <v>18</v>
      </c>
      <c r="E634" s="353"/>
      <c r="F634" s="357" t="s">
        <v>1649</v>
      </c>
      <c r="G634" s="21">
        <v>12470</v>
      </c>
      <c r="H634" s="338" t="str">
        <f t="shared" si="12"/>
        <v/>
      </c>
      <c r="I634" s="248">
        <v>849688016541</v>
      </c>
    </row>
    <row r="635" spans="2:9" s="182" customFormat="1" ht="77.5">
      <c r="B635" s="353" t="s">
        <v>16</v>
      </c>
      <c r="C635" s="354" t="s">
        <v>1650</v>
      </c>
      <c r="D635" s="355" t="s">
        <v>18</v>
      </c>
      <c r="E635" s="353"/>
      <c r="F635" s="357" t="s">
        <v>1651</v>
      </c>
      <c r="G635" s="21">
        <v>13430</v>
      </c>
      <c r="H635" s="338" t="str">
        <f t="shared" si="12"/>
        <v/>
      </c>
      <c r="I635" s="248">
        <v>849688016558</v>
      </c>
    </row>
    <row r="636" spans="2:9" s="182" customFormat="1" ht="77.5">
      <c r="B636" s="353" t="s">
        <v>16</v>
      </c>
      <c r="C636" s="354" t="s">
        <v>1652</v>
      </c>
      <c r="D636" s="355" t="s">
        <v>18</v>
      </c>
      <c r="E636" s="353"/>
      <c r="F636" s="357" t="s">
        <v>1653</v>
      </c>
      <c r="G636" s="21">
        <v>14390</v>
      </c>
      <c r="H636" s="338" t="str">
        <f t="shared" si="12"/>
        <v/>
      </c>
      <c r="I636" s="248">
        <v>849688016565</v>
      </c>
    </row>
    <row r="637" spans="2:9" s="182" customFormat="1" ht="77.5">
      <c r="B637" s="353" t="s">
        <v>16</v>
      </c>
      <c r="C637" s="354" t="s">
        <v>1654</v>
      </c>
      <c r="D637" s="355" t="s">
        <v>18</v>
      </c>
      <c r="E637" s="353"/>
      <c r="F637" s="357" t="s">
        <v>1655</v>
      </c>
      <c r="G637" s="21">
        <v>17270</v>
      </c>
      <c r="H637" s="338" t="str">
        <f t="shared" si="12"/>
        <v/>
      </c>
      <c r="I637" s="248">
        <v>849688016572</v>
      </c>
    </row>
    <row r="638" spans="2:9" s="182" customFormat="1" ht="77.5">
      <c r="B638" s="353" t="s">
        <v>16</v>
      </c>
      <c r="C638" s="354" t="s">
        <v>1656</v>
      </c>
      <c r="D638" s="355" t="s">
        <v>18</v>
      </c>
      <c r="E638" s="353"/>
      <c r="F638" s="357" t="s">
        <v>1657</v>
      </c>
      <c r="G638" s="21">
        <v>18230</v>
      </c>
      <c r="H638" s="338" t="str">
        <f t="shared" si="12"/>
        <v/>
      </c>
      <c r="I638" s="248">
        <v>849688016589</v>
      </c>
    </row>
    <row r="639" spans="2:9" s="182" customFormat="1" ht="62">
      <c r="B639" s="309" t="s">
        <v>16</v>
      </c>
      <c r="C639" s="359" t="s">
        <v>1658</v>
      </c>
      <c r="D639" s="360" t="s">
        <v>18</v>
      </c>
      <c r="E639" s="253" t="s">
        <v>1659</v>
      </c>
      <c r="F639" s="361" t="s">
        <v>1660</v>
      </c>
      <c r="G639" s="362">
        <v>4250</v>
      </c>
      <c r="H639" s="363" t="str">
        <f t="shared" si="12"/>
        <v/>
      </c>
      <c r="I639" s="169">
        <v>8801089157003</v>
      </c>
    </row>
    <row r="640" spans="2:9" s="182" customFormat="1">
      <c r="B640" s="309" t="s">
        <v>16</v>
      </c>
      <c r="C640" s="359" t="s">
        <v>1661</v>
      </c>
      <c r="D640" s="360" t="s">
        <v>18</v>
      </c>
      <c r="E640" s="253" t="s">
        <v>205</v>
      </c>
      <c r="F640" s="364" t="s">
        <v>1662</v>
      </c>
      <c r="G640" s="362">
        <v>4970</v>
      </c>
      <c r="H640" s="363" t="str">
        <f t="shared" si="12"/>
        <v/>
      </c>
      <c r="I640" s="169">
        <v>849688011331</v>
      </c>
    </row>
    <row r="641" spans="2:9" s="182" customFormat="1">
      <c r="B641" s="309" t="s">
        <v>16</v>
      </c>
      <c r="C641" s="359" t="s">
        <v>1663</v>
      </c>
      <c r="D641" s="360" t="s">
        <v>18</v>
      </c>
      <c r="E641" s="253" t="s">
        <v>205</v>
      </c>
      <c r="F641" s="364" t="s">
        <v>1664</v>
      </c>
      <c r="G641" s="362">
        <v>5690</v>
      </c>
      <c r="H641" s="363" t="str">
        <f t="shared" si="12"/>
        <v/>
      </c>
      <c r="I641" s="169">
        <v>849688011348</v>
      </c>
    </row>
    <row r="642" spans="2:9" s="182" customFormat="1">
      <c r="B642" s="309" t="s">
        <v>16</v>
      </c>
      <c r="C642" s="359" t="s">
        <v>1665</v>
      </c>
      <c r="D642" s="360" t="s">
        <v>18</v>
      </c>
      <c r="E642" s="253" t="s">
        <v>1666</v>
      </c>
      <c r="F642" s="364" t="s">
        <v>1667</v>
      </c>
      <c r="G642" s="362">
        <v>6410</v>
      </c>
      <c r="H642" s="363" t="str">
        <f t="shared" si="12"/>
        <v/>
      </c>
      <c r="I642" s="169">
        <v>849688011355</v>
      </c>
    </row>
    <row r="643" spans="2:9" s="182" customFormat="1">
      <c r="B643" s="309" t="s">
        <v>16</v>
      </c>
      <c r="C643" s="359" t="s">
        <v>1668</v>
      </c>
      <c r="D643" s="360" t="s">
        <v>18</v>
      </c>
      <c r="E643" s="253" t="s">
        <v>1669</v>
      </c>
      <c r="F643" s="364" t="s">
        <v>1670</v>
      </c>
      <c r="G643" s="362">
        <v>7130</v>
      </c>
      <c r="H643" s="363" t="str">
        <f t="shared" si="12"/>
        <v/>
      </c>
      <c r="I643" s="169">
        <v>849688011362</v>
      </c>
    </row>
    <row r="644" spans="2:9" s="182" customFormat="1">
      <c r="B644" s="309" t="s">
        <v>16</v>
      </c>
      <c r="C644" s="359" t="s">
        <v>1671</v>
      </c>
      <c r="D644" s="360" t="s">
        <v>18</v>
      </c>
      <c r="E644" s="253" t="s">
        <v>205</v>
      </c>
      <c r="F644" s="364" t="s">
        <v>1672</v>
      </c>
      <c r="G644" s="362">
        <v>7850</v>
      </c>
      <c r="H644" s="363" t="str">
        <f t="shared" si="12"/>
        <v/>
      </c>
      <c r="I644" s="169">
        <v>849688011379</v>
      </c>
    </row>
    <row r="645" spans="2:9" s="182" customFormat="1">
      <c r="B645" s="309" t="s">
        <v>16</v>
      </c>
      <c r="C645" s="359" t="s">
        <v>1673</v>
      </c>
      <c r="D645" s="360" t="s">
        <v>18</v>
      </c>
      <c r="E645" s="253" t="s">
        <v>1674</v>
      </c>
      <c r="F645" s="364" t="s">
        <v>1675</v>
      </c>
      <c r="G645" s="362">
        <v>8570</v>
      </c>
      <c r="H645" s="363" t="str">
        <f t="shared" si="12"/>
        <v/>
      </c>
      <c r="I645" s="169">
        <v>849688011386</v>
      </c>
    </row>
    <row r="646" spans="2:9" s="182" customFormat="1">
      <c r="B646" s="309" t="s">
        <v>16</v>
      </c>
      <c r="C646" s="359" t="s">
        <v>1676</v>
      </c>
      <c r="D646" s="360" t="s">
        <v>18</v>
      </c>
      <c r="E646" s="253" t="s">
        <v>205</v>
      </c>
      <c r="F646" s="364" t="s">
        <v>1677</v>
      </c>
      <c r="G646" s="362">
        <v>9650</v>
      </c>
      <c r="H646" s="363" t="str">
        <f t="shared" si="12"/>
        <v/>
      </c>
      <c r="I646" s="169">
        <v>849688011393</v>
      </c>
    </row>
    <row r="647" spans="2:9" s="182" customFormat="1">
      <c r="B647" s="309" t="s">
        <v>16</v>
      </c>
      <c r="C647" s="359" t="s">
        <v>1678</v>
      </c>
      <c r="D647" s="360" t="s">
        <v>18</v>
      </c>
      <c r="E647" s="253" t="s">
        <v>1679</v>
      </c>
      <c r="F647" s="364" t="s">
        <v>1680</v>
      </c>
      <c r="G647" s="362">
        <v>10730</v>
      </c>
      <c r="H647" s="363" t="str">
        <f t="shared" si="12"/>
        <v/>
      </c>
      <c r="I647" s="169">
        <v>849688011409</v>
      </c>
    </row>
    <row r="648" spans="2:9" s="182" customFormat="1">
      <c r="B648" s="309" t="s">
        <v>16</v>
      </c>
      <c r="C648" s="359" t="s">
        <v>1681</v>
      </c>
      <c r="D648" s="360" t="s">
        <v>18</v>
      </c>
      <c r="E648" s="253" t="s">
        <v>205</v>
      </c>
      <c r="F648" s="364" t="s">
        <v>1682</v>
      </c>
      <c r="G648" s="362">
        <v>11450</v>
      </c>
      <c r="H648" s="363" t="str">
        <f t="shared" si="12"/>
        <v/>
      </c>
      <c r="I648" s="169">
        <v>849688011416</v>
      </c>
    </row>
    <row r="649" spans="2:9" s="182" customFormat="1">
      <c r="B649" s="309" t="s">
        <v>16</v>
      </c>
      <c r="C649" s="359" t="s">
        <v>1683</v>
      </c>
      <c r="D649" s="360" t="s">
        <v>18</v>
      </c>
      <c r="E649" s="253" t="s">
        <v>1684</v>
      </c>
      <c r="F649" s="364" t="s">
        <v>1685</v>
      </c>
      <c r="G649" s="362">
        <v>12890</v>
      </c>
      <c r="H649" s="363" t="str">
        <f t="shared" si="12"/>
        <v/>
      </c>
      <c r="I649" s="169">
        <v>849688011423</v>
      </c>
    </row>
    <row r="650" spans="2:9" s="182" customFormat="1">
      <c r="B650" s="309" t="s">
        <v>16</v>
      </c>
      <c r="C650" s="359" t="s">
        <v>1686</v>
      </c>
      <c r="D650" s="360" t="s">
        <v>18</v>
      </c>
      <c r="E650" s="253" t="s">
        <v>1687</v>
      </c>
      <c r="F650" s="364" t="s">
        <v>1688</v>
      </c>
      <c r="G650" s="362">
        <v>15770</v>
      </c>
      <c r="H650" s="363" t="str">
        <f t="shared" si="12"/>
        <v/>
      </c>
      <c r="I650" s="169">
        <v>849688011430</v>
      </c>
    </row>
    <row r="651" spans="2:9" s="185" customFormat="1" ht="62">
      <c r="B651" s="309" t="s">
        <v>16</v>
      </c>
      <c r="C651" s="178" t="s">
        <v>1689</v>
      </c>
      <c r="D651" s="116" t="s">
        <v>18</v>
      </c>
      <c r="E651" s="253" t="s">
        <v>1690</v>
      </c>
      <c r="F651" s="365" t="s">
        <v>1691</v>
      </c>
      <c r="G651" s="258">
        <v>2819</v>
      </c>
      <c r="H651" s="363" t="str">
        <f t="shared" si="12"/>
        <v/>
      </c>
      <c r="I651" s="169">
        <v>8801089157102</v>
      </c>
    </row>
    <row r="652" spans="2:9" s="185" customFormat="1">
      <c r="B652" s="309" t="s">
        <v>16</v>
      </c>
      <c r="C652" s="108" t="s">
        <v>1692</v>
      </c>
      <c r="D652" s="116" t="s">
        <v>18</v>
      </c>
      <c r="E652" s="253" t="s">
        <v>205</v>
      </c>
      <c r="F652" s="365" t="s">
        <v>1693</v>
      </c>
      <c r="G652" s="258">
        <v>3179</v>
      </c>
      <c r="H652" s="363" t="str">
        <f t="shared" si="12"/>
        <v/>
      </c>
      <c r="I652" s="169">
        <v>849688011553</v>
      </c>
    </row>
    <row r="653" spans="2:9" s="185" customFormat="1">
      <c r="B653" s="309" t="s">
        <v>16</v>
      </c>
      <c r="C653" s="108" t="s">
        <v>1694</v>
      </c>
      <c r="D653" s="116" t="s">
        <v>18</v>
      </c>
      <c r="E653" s="253" t="s">
        <v>205</v>
      </c>
      <c r="F653" s="365" t="s">
        <v>1695</v>
      </c>
      <c r="G653" s="258">
        <v>3539</v>
      </c>
      <c r="H653" s="363" t="str">
        <f t="shared" si="12"/>
        <v/>
      </c>
      <c r="I653" s="169">
        <v>849688011560</v>
      </c>
    </row>
    <row r="654" spans="2:9" s="185" customFormat="1">
      <c r="B654" s="309" t="s">
        <v>16</v>
      </c>
      <c r="C654" s="108" t="s">
        <v>1696</v>
      </c>
      <c r="D654" s="116" t="s">
        <v>18</v>
      </c>
      <c r="E654" s="253" t="s">
        <v>205</v>
      </c>
      <c r="F654" s="365" t="s">
        <v>1697</v>
      </c>
      <c r="G654" s="258">
        <v>3899</v>
      </c>
      <c r="H654" s="363" t="str">
        <f t="shared" si="12"/>
        <v/>
      </c>
      <c r="I654" s="169">
        <v>849688011577</v>
      </c>
    </row>
    <row r="655" spans="2:9" s="185" customFormat="1">
      <c r="B655" s="309" t="s">
        <v>16</v>
      </c>
      <c r="C655" s="108" t="s">
        <v>1698</v>
      </c>
      <c r="D655" s="116" t="s">
        <v>18</v>
      </c>
      <c r="E655" s="253" t="s">
        <v>205</v>
      </c>
      <c r="F655" s="365" t="s">
        <v>1699</v>
      </c>
      <c r="G655" s="258">
        <v>4259</v>
      </c>
      <c r="H655" s="363" t="str">
        <f t="shared" si="12"/>
        <v/>
      </c>
      <c r="I655" s="169">
        <v>849688011584</v>
      </c>
    </row>
    <row r="656" spans="2:9" s="185" customFormat="1" ht="62">
      <c r="B656" s="309" t="s">
        <v>16</v>
      </c>
      <c r="C656" s="108" t="s">
        <v>1700</v>
      </c>
      <c r="D656" s="116" t="s">
        <v>18</v>
      </c>
      <c r="E656" s="253" t="s">
        <v>1701</v>
      </c>
      <c r="F656" s="365" t="s">
        <v>1702</v>
      </c>
      <c r="G656" s="258">
        <v>4979</v>
      </c>
      <c r="H656" s="363" t="str">
        <f t="shared" si="12"/>
        <v/>
      </c>
      <c r="I656" s="169">
        <v>849688011591</v>
      </c>
    </row>
    <row r="657" spans="2:9" s="185" customFormat="1" ht="62">
      <c r="B657" s="309" t="s">
        <v>16</v>
      </c>
      <c r="C657" s="108" t="s">
        <v>1703</v>
      </c>
      <c r="D657" s="116" t="s">
        <v>18</v>
      </c>
      <c r="E657" s="253" t="s">
        <v>1704</v>
      </c>
      <c r="F657" s="365" t="s">
        <v>1705</v>
      </c>
      <c r="G657" s="258">
        <v>5699</v>
      </c>
      <c r="H657" s="363" t="str">
        <f t="shared" si="12"/>
        <v/>
      </c>
      <c r="I657" s="169">
        <v>849688011607</v>
      </c>
    </row>
    <row r="658" spans="2:9" s="185" customFormat="1" ht="62">
      <c r="B658" s="309" t="s">
        <v>16</v>
      </c>
      <c r="C658" s="108" t="s">
        <v>1706</v>
      </c>
      <c r="D658" s="116" t="s">
        <v>18</v>
      </c>
      <c r="E658" s="253" t="s">
        <v>205</v>
      </c>
      <c r="F658" s="365" t="s">
        <v>1707</v>
      </c>
      <c r="G658" s="258">
        <v>6419</v>
      </c>
      <c r="H658" s="363" t="str">
        <f t="shared" si="12"/>
        <v/>
      </c>
      <c r="I658" s="169">
        <v>849688011614</v>
      </c>
    </row>
    <row r="659" spans="2:9" s="185" customFormat="1" ht="62">
      <c r="B659" s="309" t="s">
        <v>16</v>
      </c>
      <c r="C659" s="108" t="s">
        <v>1708</v>
      </c>
      <c r="D659" s="116" t="s">
        <v>18</v>
      </c>
      <c r="E659" s="253" t="s">
        <v>1709</v>
      </c>
      <c r="F659" s="365" t="s">
        <v>1710</v>
      </c>
      <c r="G659" s="258">
        <v>7139</v>
      </c>
      <c r="H659" s="363" t="str">
        <f t="shared" si="12"/>
        <v/>
      </c>
      <c r="I659" s="169">
        <v>849688011621</v>
      </c>
    </row>
    <row r="660" spans="2:9" s="185" customFormat="1" ht="62">
      <c r="B660" s="309" t="s">
        <v>16</v>
      </c>
      <c r="C660" s="108" t="s">
        <v>1711</v>
      </c>
      <c r="D660" s="116" t="s">
        <v>18</v>
      </c>
      <c r="E660" s="253" t="s">
        <v>1712</v>
      </c>
      <c r="F660" s="365" t="s">
        <v>1713</v>
      </c>
      <c r="G660" s="258">
        <v>8219</v>
      </c>
      <c r="H660" s="363" t="str">
        <f t="shared" si="12"/>
        <v/>
      </c>
      <c r="I660" s="169">
        <v>849688011638</v>
      </c>
    </row>
    <row r="661" spans="2:9" s="185" customFormat="1" ht="62">
      <c r="B661" s="309" t="s">
        <v>16</v>
      </c>
      <c r="C661" s="108" t="s">
        <v>1714</v>
      </c>
      <c r="D661" s="116" t="s">
        <v>18</v>
      </c>
      <c r="E661" s="253" t="s">
        <v>1715</v>
      </c>
      <c r="F661" s="365" t="s">
        <v>1716</v>
      </c>
      <c r="G661" s="258">
        <v>9299</v>
      </c>
      <c r="H661" s="363" t="str">
        <f t="shared" si="12"/>
        <v/>
      </c>
      <c r="I661" s="169">
        <v>849688011645</v>
      </c>
    </row>
    <row r="662" spans="2:9" s="185" customFormat="1" ht="62">
      <c r="B662" s="309" t="s">
        <v>16</v>
      </c>
      <c r="C662" s="108" t="s">
        <v>1717</v>
      </c>
      <c r="D662" s="116" t="s">
        <v>18</v>
      </c>
      <c r="E662" s="253" t="s">
        <v>1718</v>
      </c>
      <c r="F662" s="365" t="s">
        <v>1719</v>
      </c>
      <c r="G662" s="258">
        <v>11459</v>
      </c>
      <c r="H662" s="363" t="str">
        <f t="shared" si="12"/>
        <v/>
      </c>
      <c r="I662" s="169">
        <v>849688011652</v>
      </c>
    </row>
    <row r="663" spans="2:9" s="185" customFormat="1" ht="62">
      <c r="B663" s="141" t="s">
        <v>16</v>
      </c>
      <c r="C663" s="142" t="s">
        <v>1720</v>
      </c>
      <c r="D663" s="143" t="s">
        <v>18</v>
      </c>
      <c r="E663" s="249" t="s">
        <v>1491</v>
      </c>
      <c r="F663" s="145" t="s">
        <v>1721</v>
      </c>
      <c r="G663" s="146">
        <v>1750</v>
      </c>
      <c r="H663" s="338" t="str">
        <f t="shared" si="12"/>
        <v/>
      </c>
      <c r="I663" s="274">
        <v>8801089195692</v>
      </c>
    </row>
    <row r="664" spans="2:9" s="185" customFormat="1" ht="62">
      <c r="B664" s="141" t="s">
        <v>16</v>
      </c>
      <c r="C664" s="142" t="s">
        <v>1722</v>
      </c>
      <c r="D664" s="143" t="s">
        <v>18</v>
      </c>
      <c r="E664" s="144"/>
      <c r="F664" s="145" t="s">
        <v>1723</v>
      </c>
      <c r="G664" s="146">
        <v>1990</v>
      </c>
      <c r="H664" s="338" t="str">
        <f t="shared" si="12"/>
        <v/>
      </c>
      <c r="I664" s="274">
        <v>849688017562</v>
      </c>
    </row>
    <row r="665" spans="2:9" s="185" customFormat="1" ht="62">
      <c r="B665" s="141" t="s">
        <v>16</v>
      </c>
      <c r="C665" s="142" t="s">
        <v>1724</v>
      </c>
      <c r="D665" s="143" t="s">
        <v>18</v>
      </c>
      <c r="E665" s="144"/>
      <c r="F665" s="145" t="s">
        <v>1725</v>
      </c>
      <c r="G665" s="146">
        <v>2230</v>
      </c>
      <c r="H665" s="338" t="str">
        <f t="shared" si="12"/>
        <v/>
      </c>
      <c r="I665" s="274">
        <v>849688017579</v>
      </c>
    </row>
    <row r="666" spans="2:9" s="185" customFormat="1" ht="62">
      <c r="B666" s="141" t="s">
        <v>16</v>
      </c>
      <c r="C666" s="142" t="s">
        <v>1726</v>
      </c>
      <c r="D666" s="143" t="s">
        <v>18</v>
      </c>
      <c r="E666" s="144"/>
      <c r="F666" s="145" t="s">
        <v>1727</v>
      </c>
      <c r="G666" s="146">
        <v>2710</v>
      </c>
      <c r="H666" s="338" t="str">
        <f t="shared" si="12"/>
        <v/>
      </c>
      <c r="I666" s="274">
        <v>849688017586</v>
      </c>
    </row>
    <row r="667" spans="2:9" s="185" customFormat="1" ht="62">
      <c r="B667" s="141" t="s">
        <v>16</v>
      </c>
      <c r="C667" s="142" t="s">
        <v>1728</v>
      </c>
      <c r="D667" s="143" t="s">
        <v>18</v>
      </c>
      <c r="E667" s="144"/>
      <c r="F667" s="145" t="s">
        <v>1729</v>
      </c>
      <c r="G667" s="146">
        <v>3190</v>
      </c>
      <c r="H667" s="338" t="str">
        <f t="shared" si="12"/>
        <v/>
      </c>
      <c r="I667" s="274">
        <v>849688017593</v>
      </c>
    </row>
    <row r="668" spans="2:9" s="185" customFormat="1" ht="62">
      <c r="B668" s="141" t="s">
        <v>16</v>
      </c>
      <c r="C668" s="142" t="s">
        <v>1730</v>
      </c>
      <c r="D668" s="143" t="s">
        <v>18</v>
      </c>
      <c r="E668" s="144"/>
      <c r="F668" s="145" t="s">
        <v>1731</v>
      </c>
      <c r="G668" s="146">
        <v>3670</v>
      </c>
      <c r="H668" s="338" t="str">
        <f t="shared" si="12"/>
        <v/>
      </c>
      <c r="I668" s="274">
        <v>849688017609</v>
      </c>
    </row>
    <row r="669" spans="2:9" s="185" customFormat="1" ht="62">
      <c r="B669" s="141" t="s">
        <v>16</v>
      </c>
      <c r="C669" s="142" t="s">
        <v>1732</v>
      </c>
      <c r="D669" s="143" t="s">
        <v>18</v>
      </c>
      <c r="E669" s="144"/>
      <c r="F669" s="145" t="s">
        <v>1733</v>
      </c>
      <c r="G669" s="146">
        <v>4630</v>
      </c>
      <c r="H669" s="338" t="str">
        <f t="shared" ref="H669:H726" si="13">IF($H$3=0,"",G669-($H$3*G669/100))</f>
        <v/>
      </c>
      <c r="I669" s="274">
        <v>849688017616</v>
      </c>
    </row>
    <row r="670" spans="2:9" s="185" customFormat="1" ht="62">
      <c r="B670" s="141" t="s">
        <v>16</v>
      </c>
      <c r="C670" s="142" t="s">
        <v>1734</v>
      </c>
      <c r="D670" s="143" t="s">
        <v>18</v>
      </c>
      <c r="E670" s="144"/>
      <c r="F670" s="145" t="s">
        <v>1735</v>
      </c>
      <c r="G670" s="146">
        <v>5350</v>
      </c>
      <c r="H670" s="338" t="str">
        <f t="shared" si="13"/>
        <v/>
      </c>
      <c r="I670" s="274">
        <v>849688017623</v>
      </c>
    </row>
    <row r="671" spans="2:9" s="185" customFormat="1" ht="62">
      <c r="B671" s="141" t="s">
        <v>16</v>
      </c>
      <c r="C671" s="142" t="s">
        <v>1736</v>
      </c>
      <c r="D671" s="143" t="s">
        <v>18</v>
      </c>
      <c r="E671" s="144"/>
      <c r="F671" s="145" t="s">
        <v>1737</v>
      </c>
      <c r="G671" s="146">
        <v>6070</v>
      </c>
      <c r="H671" s="338" t="str">
        <f t="shared" si="13"/>
        <v/>
      </c>
      <c r="I671" s="274">
        <v>849688017630</v>
      </c>
    </row>
    <row r="672" spans="2:9" s="366" customFormat="1" ht="62">
      <c r="B672" s="91" t="s">
        <v>16</v>
      </c>
      <c r="C672" s="95" t="s">
        <v>1738</v>
      </c>
      <c r="D672" s="93" t="s">
        <v>18</v>
      </c>
      <c r="E672" s="121"/>
      <c r="F672" s="137" t="s">
        <v>1739</v>
      </c>
      <c r="G672" s="97">
        <v>7510</v>
      </c>
      <c r="H672" s="338" t="str">
        <f t="shared" si="13"/>
        <v/>
      </c>
      <c r="I672" s="274">
        <v>849688017647</v>
      </c>
    </row>
    <row r="673" spans="2:9" s="366" customFormat="1" ht="62">
      <c r="B673" s="141" t="s">
        <v>16</v>
      </c>
      <c r="C673" s="142" t="s">
        <v>1740</v>
      </c>
      <c r="D673" s="120" t="s">
        <v>1741</v>
      </c>
      <c r="E673" s="367" t="s">
        <v>1491</v>
      </c>
      <c r="F673" s="145" t="s">
        <v>1742</v>
      </c>
      <c r="G673" s="97">
        <v>1934</v>
      </c>
      <c r="H673" s="338" t="str">
        <f t="shared" si="13"/>
        <v/>
      </c>
      <c r="I673" s="274">
        <v>8801089195791</v>
      </c>
    </row>
    <row r="674" spans="2:9" s="366" customFormat="1" ht="62">
      <c r="B674" s="141" t="s">
        <v>16</v>
      </c>
      <c r="C674" s="142" t="s">
        <v>1743</v>
      </c>
      <c r="D674" s="120" t="s">
        <v>1741</v>
      </c>
      <c r="E674" s="144"/>
      <c r="F674" s="145" t="s">
        <v>1744</v>
      </c>
      <c r="G674" s="97">
        <v>2174</v>
      </c>
      <c r="H674" s="338" t="str">
        <f t="shared" si="13"/>
        <v/>
      </c>
      <c r="I674" s="274">
        <v>849688017654</v>
      </c>
    </row>
    <row r="675" spans="2:9" s="366" customFormat="1" ht="62">
      <c r="B675" s="141" t="s">
        <v>16</v>
      </c>
      <c r="C675" s="142" t="s">
        <v>1745</v>
      </c>
      <c r="D675" s="120" t="s">
        <v>1741</v>
      </c>
      <c r="E675" s="144"/>
      <c r="F675" s="145" t="s">
        <v>1746</v>
      </c>
      <c r="G675" s="97">
        <v>2414</v>
      </c>
      <c r="H675" s="338" t="str">
        <f t="shared" si="13"/>
        <v/>
      </c>
      <c r="I675" s="274">
        <v>849688017661</v>
      </c>
    </row>
    <row r="676" spans="2:9" s="366" customFormat="1" ht="62">
      <c r="B676" s="141" t="s">
        <v>16</v>
      </c>
      <c r="C676" s="142" t="s">
        <v>1747</v>
      </c>
      <c r="D676" s="120" t="s">
        <v>1741</v>
      </c>
      <c r="E676" s="144"/>
      <c r="F676" s="145" t="s">
        <v>1748</v>
      </c>
      <c r="G676" s="97">
        <v>2894</v>
      </c>
      <c r="H676" s="338" t="str">
        <f t="shared" si="13"/>
        <v/>
      </c>
      <c r="I676" s="274">
        <v>849688017678</v>
      </c>
    </row>
    <row r="677" spans="2:9" s="366" customFormat="1" ht="62">
      <c r="B677" s="141" t="s">
        <v>16</v>
      </c>
      <c r="C677" s="142" t="s">
        <v>1749</v>
      </c>
      <c r="D677" s="120" t="s">
        <v>1741</v>
      </c>
      <c r="E677" s="144"/>
      <c r="F677" s="145" t="s">
        <v>1750</v>
      </c>
      <c r="G677" s="97">
        <v>3374</v>
      </c>
      <c r="H677" s="338" t="str">
        <f t="shared" si="13"/>
        <v/>
      </c>
      <c r="I677" s="274">
        <v>849688017685</v>
      </c>
    </row>
    <row r="678" spans="2:9" s="366" customFormat="1" ht="62">
      <c r="B678" s="141" t="s">
        <v>16</v>
      </c>
      <c r="C678" s="142" t="s">
        <v>1751</v>
      </c>
      <c r="D678" s="120" t="s">
        <v>1741</v>
      </c>
      <c r="E678" s="144"/>
      <c r="F678" s="145" t="s">
        <v>1752</v>
      </c>
      <c r="G678" s="97">
        <v>3854</v>
      </c>
      <c r="H678" s="338" t="str">
        <f t="shared" si="13"/>
        <v/>
      </c>
      <c r="I678" s="274">
        <v>849688017692</v>
      </c>
    </row>
    <row r="679" spans="2:9" s="366" customFormat="1" ht="62">
      <c r="B679" s="141" t="s">
        <v>16</v>
      </c>
      <c r="C679" s="142" t="s">
        <v>1753</v>
      </c>
      <c r="D679" s="120" t="s">
        <v>1741</v>
      </c>
      <c r="E679" s="144"/>
      <c r="F679" s="145" t="s">
        <v>1754</v>
      </c>
      <c r="G679" s="97">
        <v>4814</v>
      </c>
      <c r="H679" s="338" t="str">
        <f t="shared" si="13"/>
        <v/>
      </c>
      <c r="I679" s="274">
        <v>849688017708</v>
      </c>
    </row>
    <row r="680" spans="2:9" s="185" customFormat="1" ht="62">
      <c r="B680" s="309" t="s">
        <v>16</v>
      </c>
      <c r="C680" s="162" t="s">
        <v>1755</v>
      </c>
      <c r="D680" s="120" t="s">
        <v>1741</v>
      </c>
      <c r="E680" s="367" t="s">
        <v>1756</v>
      </c>
      <c r="F680" s="315" t="s">
        <v>1757</v>
      </c>
      <c r="G680" s="21">
        <v>1420</v>
      </c>
      <c r="H680" s="338" t="str">
        <f t="shared" si="13"/>
        <v/>
      </c>
      <c r="I680" s="368" t="s">
        <v>1758</v>
      </c>
    </row>
    <row r="681" spans="2:9" s="185" customFormat="1">
      <c r="B681" s="309" t="s">
        <v>16</v>
      </c>
      <c r="C681" s="160" t="s">
        <v>1759</v>
      </c>
      <c r="D681" s="120" t="s">
        <v>1741</v>
      </c>
      <c r="E681" s="253" t="s">
        <v>1760</v>
      </c>
      <c r="F681" s="114" t="s">
        <v>1761</v>
      </c>
      <c r="G681" s="21">
        <v>1780</v>
      </c>
      <c r="H681" s="338" t="str">
        <f t="shared" si="13"/>
        <v/>
      </c>
      <c r="I681" s="246">
        <v>849688011249</v>
      </c>
    </row>
    <row r="682" spans="2:9" s="185" customFormat="1">
      <c r="B682" s="309" t="s">
        <v>16</v>
      </c>
      <c r="C682" s="160" t="s">
        <v>1762</v>
      </c>
      <c r="D682" s="120" t="s">
        <v>1741</v>
      </c>
      <c r="E682" s="253" t="s">
        <v>1763</v>
      </c>
      <c r="F682" s="114" t="s">
        <v>1764</v>
      </c>
      <c r="G682" s="21">
        <v>2140</v>
      </c>
      <c r="H682" s="338" t="str">
        <f t="shared" si="13"/>
        <v/>
      </c>
      <c r="I682" s="246">
        <v>849688011256</v>
      </c>
    </row>
    <row r="683" spans="2:9" s="185" customFormat="1">
      <c r="B683" s="309" t="s">
        <v>16</v>
      </c>
      <c r="C683" s="160" t="s">
        <v>1765</v>
      </c>
      <c r="D683" s="120" t="s">
        <v>1741</v>
      </c>
      <c r="E683" s="253" t="s">
        <v>1766</v>
      </c>
      <c r="F683" s="114" t="s">
        <v>1767</v>
      </c>
      <c r="G683" s="21">
        <v>2860</v>
      </c>
      <c r="H683" s="338" t="str">
        <f t="shared" si="13"/>
        <v/>
      </c>
      <c r="I683" s="246">
        <v>849688011263</v>
      </c>
    </row>
    <row r="684" spans="2:9" s="185" customFormat="1">
      <c r="B684" s="309" t="s">
        <v>16</v>
      </c>
      <c r="C684" s="160" t="s">
        <v>1768</v>
      </c>
      <c r="D684" s="120" t="s">
        <v>1741</v>
      </c>
      <c r="E684" s="253" t="s">
        <v>1769</v>
      </c>
      <c r="F684" s="114" t="s">
        <v>1770</v>
      </c>
      <c r="G684" s="21">
        <v>3580</v>
      </c>
      <c r="H684" s="338" t="str">
        <f t="shared" si="13"/>
        <v/>
      </c>
      <c r="I684" s="246">
        <v>849688011270</v>
      </c>
    </row>
    <row r="685" spans="2:9" s="185" customFormat="1">
      <c r="B685" s="309" t="s">
        <v>16</v>
      </c>
      <c r="C685" s="160" t="s">
        <v>1771</v>
      </c>
      <c r="D685" s="120" t="s">
        <v>1741</v>
      </c>
      <c r="E685" s="253" t="s">
        <v>1772</v>
      </c>
      <c r="F685" s="114" t="s">
        <v>1773</v>
      </c>
      <c r="G685" s="21">
        <v>4300</v>
      </c>
      <c r="H685" s="338" t="str">
        <f t="shared" si="13"/>
        <v/>
      </c>
      <c r="I685" s="246">
        <v>849688011287</v>
      </c>
    </row>
    <row r="686" spans="2:9" s="185" customFormat="1">
      <c r="B686" s="309" t="s">
        <v>16</v>
      </c>
      <c r="C686" s="160" t="s">
        <v>1774</v>
      </c>
      <c r="D686" s="120" t="s">
        <v>1741</v>
      </c>
      <c r="E686" s="253" t="s">
        <v>1775</v>
      </c>
      <c r="F686" s="114" t="s">
        <v>1776</v>
      </c>
      <c r="G686" s="21">
        <v>5740</v>
      </c>
      <c r="H686" s="338" t="str">
        <f t="shared" si="13"/>
        <v/>
      </c>
      <c r="I686" s="246">
        <v>849688011294</v>
      </c>
    </row>
    <row r="687" spans="2:9" s="185" customFormat="1">
      <c r="B687" s="309" t="s">
        <v>16</v>
      </c>
      <c r="C687" s="162" t="s">
        <v>1777</v>
      </c>
      <c r="D687" s="120" t="s">
        <v>1741</v>
      </c>
      <c r="E687" s="253" t="s">
        <v>1775</v>
      </c>
      <c r="F687" s="114" t="s">
        <v>1778</v>
      </c>
      <c r="G687" s="21">
        <v>6460</v>
      </c>
      <c r="H687" s="338" t="str">
        <f t="shared" si="13"/>
        <v/>
      </c>
      <c r="I687" s="246">
        <v>849688011300</v>
      </c>
    </row>
    <row r="688" spans="2:9" s="185" customFormat="1">
      <c r="B688" s="309" t="s">
        <v>16</v>
      </c>
      <c r="C688" s="111" t="s">
        <v>1779</v>
      </c>
      <c r="D688" s="112" t="s">
        <v>1741</v>
      </c>
      <c r="E688" s="253" t="s">
        <v>1775</v>
      </c>
      <c r="F688" s="114" t="s">
        <v>1780</v>
      </c>
      <c r="G688" s="21">
        <v>7180</v>
      </c>
      <c r="H688" s="338" t="str">
        <f t="shared" si="13"/>
        <v/>
      </c>
      <c r="I688" s="246">
        <v>849688011317</v>
      </c>
    </row>
    <row r="689" spans="2:10" s="366" customFormat="1" ht="62">
      <c r="B689" s="141" t="s">
        <v>16</v>
      </c>
      <c r="C689" s="142" t="s">
        <v>1781</v>
      </c>
      <c r="D689" s="112" t="s">
        <v>1741</v>
      </c>
      <c r="E689" s="249" t="s">
        <v>1491</v>
      </c>
      <c r="F689" s="145" t="s">
        <v>1782</v>
      </c>
      <c r="G689" s="146">
        <v>1367</v>
      </c>
      <c r="H689" s="338" t="str">
        <f t="shared" si="13"/>
        <v/>
      </c>
      <c r="I689" s="274">
        <v>8801089177919</v>
      </c>
    </row>
    <row r="690" spans="2:10" s="366" customFormat="1" ht="62">
      <c r="B690" s="141" t="s">
        <v>16</v>
      </c>
      <c r="C690" s="142" t="s">
        <v>1783</v>
      </c>
      <c r="D690" s="112" t="s">
        <v>1741</v>
      </c>
      <c r="E690" s="144"/>
      <c r="F690" s="145" t="s">
        <v>1784</v>
      </c>
      <c r="G690" s="146">
        <v>1607</v>
      </c>
      <c r="H690" s="338" t="str">
        <f t="shared" si="13"/>
        <v/>
      </c>
      <c r="I690" s="274">
        <v>849688017715</v>
      </c>
    </row>
    <row r="691" spans="2:10" s="366" customFormat="1" ht="62">
      <c r="B691" s="141" t="s">
        <v>16</v>
      </c>
      <c r="C691" s="142" t="s">
        <v>1785</v>
      </c>
      <c r="D691" s="112" t="s">
        <v>1741</v>
      </c>
      <c r="E691" s="144"/>
      <c r="F691" s="145" t="s">
        <v>1786</v>
      </c>
      <c r="G691" s="146">
        <v>1847</v>
      </c>
      <c r="H691" s="338" t="str">
        <f t="shared" si="13"/>
        <v/>
      </c>
      <c r="I691" s="274">
        <v>849688017722</v>
      </c>
    </row>
    <row r="692" spans="2:10" s="366" customFormat="1" ht="62">
      <c r="B692" s="141" t="s">
        <v>16</v>
      </c>
      <c r="C692" s="142" t="s">
        <v>1787</v>
      </c>
      <c r="D692" s="112" t="s">
        <v>1741</v>
      </c>
      <c r="E692" s="144"/>
      <c r="F692" s="145" t="s">
        <v>1788</v>
      </c>
      <c r="G692" s="146">
        <v>2087</v>
      </c>
      <c r="H692" s="338" t="str">
        <f t="shared" si="13"/>
        <v/>
      </c>
      <c r="I692" s="274">
        <v>849688017739</v>
      </c>
    </row>
    <row r="693" spans="2:10" s="366" customFormat="1" ht="62">
      <c r="B693" s="141" t="s">
        <v>16</v>
      </c>
      <c r="C693" s="142" t="s">
        <v>1789</v>
      </c>
      <c r="D693" s="112" t="s">
        <v>1741</v>
      </c>
      <c r="E693" s="144"/>
      <c r="F693" s="145" t="s">
        <v>1790</v>
      </c>
      <c r="G693" s="146">
        <v>2327</v>
      </c>
      <c r="H693" s="338" t="str">
        <f t="shared" si="13"/>
        <v/>
      </c>
      <c r="I693" s="274">
        <v>849688017746</v>
      </c>
    </row>
    <row r="694" spans="2:10" s="366" customFormat="1" ht="62">
      <c r="B694" s="141" t="s">
        <v>16</v>
      </c>
      <c r="C694" s="142" t="s">
        <v>1791</v>
      </c>
      <c r="D694" s="112" t="s">
        <v>1741</v>
      </c>
      <c r="E694" s="144"/>
      <c r="F694" s="145" t="s">
        <v>1792</v>
      </c>
      <c r="G694" s="146">
        <v>2807</v>
      </c>
      <c r="H694" s="338" t="str">
        <f t="shared" si="13"/>
        <v/>
      </c>
      <c r="I694" s="274">
        <v>849688017753</v>
      </c>
    </row>
    <row r="695" spans="2:10" s="1" customFormat="1" ht="62">
      <c r="B695" s="84" t="s">
        <v>16</v>
      </c>
      <c r="C695" s="118" t="s">
        <v>1793</v>
      </c>
      <c r="D695" s="116" t="s">
        <v>1741</v>
      </c>
      <c r="E695" s="253" t="s">
        <v>1794</v>
      </c>
      <c r="F695" s="118" t="s">
        <v>1795</v>
      </c>
      <c r="G695" s="106">
        <v>965</v>
      </c>
      <c r="H695" s="363" t="str">
        <f t="shared" si="13"/>
        <v/>
      </c>
      <c r="I695" s="369" t="s">
        <v>1796</v>
      </c>
    </row>
    <row r="696" spans="2:10" s="1" customFormat="1">
      <c r="B696" s="84" t="s">
        <v>16</v>
      </c>
      <c r="C696" s="118" t="s">
        <v>1797</v>
      </c>
      <c r="D696" s="116" t="s">
        <v>1741</v>
      </c>
      <c r="E696" s="253" t="s">
        <v>1798</v>
      </c>
      <c r="F696" s="118" t="s">
        <v>1799</v>
      </c>
      <c r="G696" s="106">
        <v>1325</v>
      </c>
      <c r="H696" s="363" t="str">
        <f t="shared" si="13"/>
        <v/>
      </c>
      <c r="I696" s="370">
        <v>849688008294</v>
      </c>
    </row>
    <row r="697" spans="2:10" s="1" customFormat="1">
      <c r="B697" s="84" t="s">
        <v>16</v>
      </c>
      <c r="C697" s="118" t="s">
        <v>1800</v>
      </c>
      <c r="D697" s="116" t="s">
        <v>1741</v>
      </c>
      <c r="E697" s="253" t="s">
        <v>1801</v>
      </c>
      <c r="F697" s="118" t="s">
        <v>1802</v>
      </c>
      <c r="G697" s="106">
        <v>1685</v>
      </c>
      <c r="H697" s="363" t="str">
        <f t="shared" si="13"/>
        <v/>
      </c>
      <c r="I697" s="370">
        <v>849688008300</v>
      </c>
    </row>
    <row r="698" spans="2:10" s="1" customFormat="1">
      <c r="B698" s="84" t="s">
        <v>16</v>
      </c>
      <c r="C698" s="118" t="s">
        <v>1803</v>
      </c>
      <c r="D698" s="116" t="s">
        <v>1741</v>
      </c>
      <c r="E698" s="253" t="s">
        <v>1804</v>
      </c>
      <c r="F698" s="118" t="s">
        <v>1805</v>
      </c>
      <c r="G698" s="106">
        <v>2045</v>
      </c>
      <c r="H698" s="363" t="str">
        <f t="shared" si="13"/>
        <v/>
      </c>
      <c r="I698" s="370">
        <v>849688008317</v>
      </c>
    </row>
    <row r="699" spans="2:10" s="1" customFormat="1">
      <c r="B699" s="84" t="s">
        <v>16</v>
      </c>
      <c r="C699" s="118" t="s">
        <v>1806</v>
      </c>
      <c r="D699" s="116" t="s">
        <v>1741</v>
      </c>
      <c r="E699" s="253" t="s">
        <v>1807</v>
      </c>
      <c r="F699" s="118" t="s">
        <v>1808</v>
      </c>
      <c r="G699" s="106">
        <v>2405</v>
      </c>
      <c r="H699" s="363" t="str">
        <f t="shared" si="13"/>
        <v/>
      </c>
      <c r="I699" s="370">
        <v>849688008324</v>
      </c>
    </row>
    <row r="700" spans="2:10" s="1" customFormat="1">
      <c r="B700" s="84" t="s">
        <v>16</v>
      </c>
      <c r="C700" s="118" t="s">
        <v>1809</v>
      </c>
      <c r="D700" s="116" t="s">
        <v>1741</v>
      </c>
      <c r="E700" s="253" t="s">
        <v>1810</v>
      </c>
      <c r="F700" s="118" t="s">
        <v>1811</v>
      </c>
      <c r="G700" s="106">
        <v>3125</v>
      </c>
      <c r="H700" s="363" t="str">
        <f t="shared" si="13"/>
        <v/>
      </c>
      <c r="I700" s="370">
        <v>849688008287</v>
      </c>
    </row>
    <row r="701" spans="2:10" s="373" customFormat="1" ht="77.5">
      <c r="B701" s="345" t="s">
        <v>16</v>
      </c>
      <c r="C701" s="346" t="s">
        <v>17</v>
      </c>
      <c r="D701" s="347" t="s">
        <v>18</v>
      </c>
      <c r="E701" s="371"/>
      <c r="F701" s="346" t="s">
        <v>6086</v>
      </c>
      <c r="G701" s="349">
        <v>1150</v>
      </c>
      <c r="H701" s="350" t="str">
        <f t="shared" si="13"/>
        <v/>
      </c>
      <c r="I701" s="372">
        <v>8801089210135</v>
      </c>
      <c r="J701" s="366"/>
    </row>
    <row r="702" spans="2:10" s="373" customFormat="1" ht="77.5">
      <c r="B702" s="345" t="s">
        <v>16</v>
      </c>
      <c r="C702" s="346" t="s">
        <v>19</v>
      </c>
      <c r="D702" s="347" t="s">
        <v>18</v>
      </c>
      <c r="E702" s="371"/>
      <c r="F702" s="346" t="s">
        <v>6087</v>
      </c>
      <c r="G702" s="349">
        <f t="shared" ref="G702:G707" si="14">G701+360</f>
        <v>1510</v>
      </c>
      <c r="H702" s="350" t="str">
        <f t="shared" si="13"/>
        <v/>
      </c>
      <c r="I702" s="372">
        <v>849688019702</v>
      </c>
      <c r="J702" s="366"/>
    </row>
    <row r="703" spans="2:10" s="373" customFormat="1" ht="77.5">
      <c r="B703" s="345" t="s">
        <v>16</v>
      </c>
      <c r="C703" s="346" t="s">
        <v>20</v>
      </c>
      <c r="D703" s="347" t="s">
        <v>18</v>
      </c>
      <c r="E703" s="371"/>
      <c r="F703" s="346" t="s">
        <v>6088</v>
      </c>
      <c r="G703" s="349">
        <f t="shared" si="14"/>
        <v>1870</v>
      </c>
      <c r="H703" s="350" t="str">
        <f t="shared" si="13"/>
        <v/>
      </c>
      <c r="I703" s="372">
        <v>849688019719</v>
      </c>
      <c r="J703" s="366"/>
    </row>
    <row r="704" spans="2:10" s="373" customFormat="1" ht="77.5">
      <c r="B704" s="345" t="s">
        <v>16</v>
      </c>
      <c r="C704" s="346" t="s">
        <v>21</v>
      </c>
      <c r="D704" s="347" t="s">
        <v>18</v>
      </c>
      <c r="E704" s="371"/>
      <c r="F704" s="346" t="s">
        <v>6089</v>
      </c>
      <c r="G704" s="349">
        <f t="shared" si="14"/>
        <v>2230</v>
      </c>
      <c r="H704" s="350" t="str">
        <f t="shared" si="13"/>
        <v/>
      </c>
      <c r="I704" s="372">
        <v>849688019733</v>
      </c>
      <c r="J704" s="366"/>
    </row>
    <row r="705" spans="2:10" s="373" customFormat="1" ht="77.5">
      <c r="B705" s="345" t="s">
        <v>16</v>
      </c>
      <c r="C705" s="346" t="s">
        <v>22</v>
      </c>
      <c r="D705" s="347" t="s">
        <v>18</v>
      </c>
      <c r="E705" s="371"/>
      <c r="F705" s="346" t="s">
        <v>6090</v>
      </c>
      <c r="G705" s="349">
        <f t="shared" si="14"/>
        <v>2590</v>
      </c>
      <c r="H705" s="350" t="str">
        <f t="shared" si="13"/>
        <v/>
      </c>
      <c r="I705" s="372">
        <v>849688019740</v>
      </c>
      <c r="J705" s="366"/>
    </row>
    <row r="706" spans="2:10" s="373" customFormat="1" ht="77.5">
      <c r="B706" s="345" t="s">
        <v>16</v>
      </c>
      <c r="C706" s="346" t="s">
        <v>23</v>
      </c>
      <c r="D706" s="347" t="s">
        <v>18</v>
      </c>
      <c r="E706" s="371"/>
      <c r="F706" s="346" t="s">
        <v>6091</v>
      </c>
      <c r="G706" s="349">
        <f t="shared" si="14"/>
        <v>2950</v>
      </c>
      <c r="H706" s="350" t="str">
        <f t="shared" si="13"/>
        <v/>
      </c>
      <c r="I706" s="372">
        <v>849688019757</v>
      </c>
      <c r="J706" s="366"/>
    </row>
    <row r="707" spans="2:10" s="373" customFormat="1" ht="77.5">
      <c r="B707" s="345" t="s">
        <v>16</v>
      </c>
      <c r="C707" s="346" t="s">
        <v>24</v>
      </c>
      <c r="D707" s="347" t="s">
        <v>18</v>
      </c>
      <c r="E707" s="371"/>
      <c r="F707" s="346" t="s">
        <v>6092</v>
      </c>
      <c r="G707" s="349">
        <f t="shared" si="14"/>
        <v>3310</v>
      </c>
      <c r="H707" s="350" t="str">
        <f t="shared" si="13"/>
        <v/>
      </c>
      <c r="I707" s="372">
        <v>849688019771</v>
      </c>
      <c r="J707" s="366"/>
    </row>
    <row r="708" spans="2:10" s="373" customFormat="1" ht="77.5">
      <c r="B708" s="345" t="s">
        <v>16</v>
      </c>
      <c r="C708" s="346" t="s">
        <v>25</v>
      </c>
      <c r="D708" s="347" t="s">
        <v>18</v>
      </c>
      <c r="E708" s="371"/>
      <c r="F708" s="346" t="s">
        <v>6093</v>
      </c>
      <c r="G708" s="349">
        <f>G707+720</f>
        <v>4030</v>
      </c>
      <c r="H708" s="350" t="str">
        <f t="shared" si="13"/>
        <v/>
      </c>
      <c r="I708" s="372">
        <v>849688019764</v>
      </c>
      <c r="J708" s="366"/>
    </row>
    <row r="709" spans="2:10" s="373" customFormat="1" ht="77.5">
      <c r="B709" s="345" t="s">
        <v>16</v>
      </c>
      <c r="C709" s="346" t="s">
        <v>26</v>
      </c>
      <c r="D709" s="347" t="s">
        <v>18</v>
      </c>
      <c r="E709" s="371"/>
      <c r="F709" s="346" t="s">
        <v>6094</v>
      </c>
      <c r="G709" s="349">
        <f>G708+720</f>
        <v>4750</v>
      </c>
      <c r="H709" s="350" t="str">
        <f t="shared" si="13"/>
        <v/>
      </c>
      <c r="I709" s="372">
        <v>849688019931</v>
      </c>
      <c r="J709" s="366"/>
    </row>
    <row r="710" spans="2:10" s="373" customFormat="1" ht="31">
      <c r="B710" s="84" t="s">
        <v>16</v>
      </c>
      <c r="C710" s="115" t="s">
        <v>1812</v>
      </c>
      <c r="D710" s="116" t="s">
        <v>1813</v>
      </c>
      <c r="E710" s="374" t="s">
        <v>1491</v>
      </c>
      <c r="F710" s="118" t="s">
        <v>1814</v>
      </c>
      <c r="G710" s="89">
        <v>760</v>
      </c>
      <c r="H710" s="363" t="str">
        <f t="shared" si="13"/>
        <v/>
      </c>
      <c r="I710" s="370">
        <v>8801089182999</v>
      </c>
    </row>
    <row r="711" spans="2:10" s="373" customFormat="1">
      <c r="B711" s="84" t="s">
        <v>16</v>
      </c>
      <c r="C711" s="115" t="s">
        <v>1815</v>
      </c>
      <c r="D711" s="116" t="s">
        <v>1813</v>
      </c>
      <c r="E711" s="152"/>
      <c r="F711" s="118" t="s">
        <v>1816</v>
      </c>
      <c r="G711" s="89">
        <v>1120</v>
      </c>
      <c r="H711" s="363" t="str">
        <f t="shared" si="13"/>
        <v/>
      </c>
      <c r="I711" s="139">
        <v>849688014939</v>
      </c>
    </row>
    <row r="712" spans="2:10" s="373" customFormat="1">
      <c r="B712" s="84" t="s">
        <v>16</v>
      </c>
      <c r="C712" s="115" t="s">
        <v>1817</v>
      </c>
      <c r="D712" s="116" t="s">
        <v>1813</v>
      </c>
      <c r="E712" s="152"/>
      <c r="F712" s="118" t="s">
        <v>1818</v>
      </c>
      <c r="G712" s="89">
        <v>1480</v>
      </c>
      <c r="H712" s="363" t="str">
        <f t="shared" si="13"/>
        <v/>
      </c>
      <c r="I712" s="139">
        <v>849688014946</v>
      </c>
    </row>
    <row r="713" spans="2:10" s="373" customFormat="1">
      <c r="B713" s="84" t="s">
        <v>16</v>
      </c>
      <c r="C713" s="115" t="s">
        <v>1819</v>
      </c>
      <c r="D713" s="116" t="s">
        <v>1813</v>
      </c>
      <c r="E713" s="152"/>
      <c r="F713" s="118" t="s">
        <v>1820</v>
      </c>
      <c r="G713" s="89">
        <v>1840</v>
      </c>
      <c r="H713" s="363" t="str">
        <f t="shared" si="13"/>
        <v/>
      </c>
      <c r="I713" s="139">
        <v>849688014953</v>
      </c>
    </row>
    <row r="714" spans="2:10" s="1" customFormat="1">
      <c r="B714" s="84" t="s">
        <v>16</v>
      </c>
      <c r="C714" s="118" t="s">
        <v>1821</v>
      </c>
      <c r="D714" s="116" t="s">
        <v>1741</v>
      </c>
      <c r="E714" s="375" t="s">
        <v>1491</v>
      </c>
      <c r="F714" s="118" t="s">
        <v>1822</v>
      </c>
      <c r="G714" s="89">
        <v>585</v>
      </c>
      <c r="H714" s="363" t="str">
        <f t="shared" si="13"/>
        <v/>
      </c>
      <c r="I714" s="369" t="s">
        <v>1823</v>
      </c>
    </row>
    <row r="715" spans="2:10" s="1" customFormat="1">
      <c r="B715" s="84" t="s">
        <v>16</v>
      </c>
      <c r="C715" s="118" t="s">
        <v>1824</v>
      </c>
      <c r="D715" s="116" t="s">
        <v>1741</v>
      </c>
      <c r="E715" s="133"/>
      <c r="F715" s="118" t="s">
        <v>1825</v>
      </c>
      <c r="G715" s="89">
        <v>765</v>
      </c>
      <c r="H715" s="363" t="str">
        <f t="shared" si="13"/>
        <v/>
      </c>
      <c r="I715" s="370">
        <v>849688008812</v>
      </c>
    </row>
    <row r="716" spans="2:10" s="1" customFormat="1">
      <c r="B716" s="84" t="s">
        <v>16</v>
      </c>
      <c r="C716" s="118" t="s">
        <v>1826</v>
      </c>
      <c r="D716" s="116" t="s">
        <v>1741</v>
      </c>
      <c r="E716" s="376"/>
      <c r="F716" s="118" t="s">
        <v>1827</v>
      </c>
      <c r="G716" s="89">
        <v>945</v>
      </c>
      <c r="H716" s="363" t="str">
        <f t="shared" si="13"/>
        <v/>
      </c>
      <c r="I716" s="370">
        <v>849688008256</v>
      </c>
    </row>
    <row r="717" spans="2:10" s="1" customFormat="1">
      <c r="B717" s="84" t="s">
        <v>16</v>
      </c>
      <c r="C717" s="118" t="s">
        <v>1828</v>
      </c>
      <c r="D717" s="116" t="s">
        <v>1741</v>
      </c>
      <c r="E717" s="376"/>
      <c r="F717" s="118" t="s">
        <v>1829</v>
      </c>
      <c r="G717" s="89">
        <v>1305</v>
      </c>
      <c r="H717" s="363" t="str">
        <f t="shared" si="13"/>
        <v/>
      </c>
      <c r="I717" s="370">
        <v>849688008263</v>
      </c>
    </row>
    <row r="718" spans="2:10" s="1" customFormat="1">
      <c r="B718" s="84" t="s">
        <v>16</v>
      </c>
      <c r="C718" s="118" t="s">
        <v>1830</v>
      </c>
      <c r="D718" s="116" t="s">
        <v>1741</v>
      </c>
      <c r="E718" s="133"/>
      <c r="F718" s="118" t="s">
        <v>1831</v>
      </c>
      <c r="G718" s="89">
        <v>1665</v>
      </c>
      <c r="H718" s="363" t="str">
        <f t="shared" si="13"/>
        <v/>
      </c>
      <c r="I718" s="370">
        <v>849688008270</v>
      </c>
    </row>
    <row r="719" spans="2:10" s="366" customFormat="1">
      <c r="B719" s="318" t="s">
        <v>16</v>
      </c>
      <c r="C719" s="319" t="s">
        <v>1832</v>
      </c>
      <c r="D719" s="120" t="s">
        <v>1741</v>
      </c>
      <c r="E719" s="367" t="s">
        <v>1491</v>
      </c>
      <c r="F719" s="320" t="s">
        <v>1833</v>
      </c>
      <c r="G719" s="97">
        <v>587</v>
      </c>
      <c r="H719" s="338" t="str">
        <f t="shared" si="13"/>
        <v/>
      </c>
      <c r="I719" s="163" t="s">
        <v>1834</v>
      </c>
    </row>
    <row r="720" spans="2:10" s="366" customFormat="1">
      <c r="B720" s="318" t="s">
        <v>16</v>
      </c>
      <c r="C720" s="162" t="s">
        <v>1835</v>
      </c>
      <c r="D720" s="120" t="s">
        <v>1741</v>
      </c>
      <c r="E720" s="136"/>
      <c r="F720" s="320" t="s">
        <v>1836</v>
      </c>
      <c r="G720" s="97">
        <v>947</v>
      </c>
      <c r="H720" s="338" t="str">
        <f t="shared" si="13"/>
        <v/>
      </c>
      <c r="I720" s="163" t="s">
        <v>1837</v>
      </c>
    </row>
    <row r="721" spans="2:9" s="366" customFormat="1">
      <c r="B721" s="318" t="s">
        <v>16</v>
      </c>
      <c r="C721" s="162" t="s">
        <v>1838</v>
      </c>
      <c r="D721" s="120" t="s">
        <v>1741</v>
      </c>
      <c r="E721" s="136"/>
      <c r="F721" s="320" t="s">
        <v>1839</v>
      </c>
      <c r="G721" s="97">
        <v>1307</v>
      </c>
      <c r="H721" s="338" t="str">
        <f t="shared" si="13"/>
        <v/>
      </c>
      <c r="I721" s="163" t="s">
        <v>1840</v>
      </c>
    </row>
    <row r="722" spans="2:9" s="366" customFormat="1">
      <c r="B722" s="318" t="s">
        <v>16</v>
      </c>
      <c r="C722" s="162" t="s">
        <v>1841</v>
      </c>
      <c r="D722" s="120" t="s">
        <v>1741</v>
      </c>
      <c r="E722" s="136"/>
      <c r="F722" s="320" t="s">
        <v>1842</v>
      </c>
      <c r="G722" s="97">
        <v>1667</v>
      </c>
      <c r="H722" s="338" t="str">
        <f t="shared" si="13"/>
        <v/>
      </c>
      <c r="I722" s="163" t="s">
        <v>1843</v>
      </c>
    </row>
    <row r="723" spans="2:9" s="366" customFormat="1">
      <c r="B723" s="318" t="s">
        <v>16</v>
      </c>
      <c r="C723" s="162" t="s">
        <v>1844</v>
      </c>
      <c r="D723" s="120" t="s">
        <v>1741</v>
      </c>
      <c r="E723" s="367" t="s">
        <v>1491</v>
      </c>
      <c r="F723" s="320" t="s">
        <v>1845</v>
      </c>
      <c r="G723" s="97">
        <v>517</v>
      </c>
      <c r="H723" s="338" t="str">
        <f t="shared" si="13"/>
        <v/>
      </c>
      <c r="I723" s="163" t="s">
        <v>1846</v>
      </c>
    </row>
    <row r="724" spans="2:9" s="366" customFormat="1">
      <c r="B724" s="318" t="s">
        <v>16</v>
      </c>
      <c r="C724" s="162" t="s">
        <v>1847</v>
      </c>
      <c r="D724" s="120" t="s">
        <v>1741</v>
      </c>
      <c r="E724" s="136"/>
      <c r="F724" s="320" t="s">
        <v>1848</v>
      </c>
      <c r="G724" s="97">
        <v>877</v>
      </c>
      <c r="H724" s="338" t="str">
        <f t="shared" si="13"/>
        <v/>
      </c>
      <c r="I724" s="163" t="s">
        <v>1849</v>
      </c>
    </row>
    <row r="725" spans="2:9" s="366" customFormat="1">
      <c r="B725" s="91" t="s">
        <v>16</v>
      </c>
      <c r="C725" s="162" t="s">
        <v>1850</v>
      </c>
      <c r="D725" s="120" t="s">
        <v>1741</v>
      </c>
      <c r="E725" s="136"/>
      <c r="F725" s="320" t="s">
        <v>1851</v>
      </c>
      <c r="G725" s="97">
        <v>1237</v>
      </c>
      <c r="H725" s="338" t="str">
        <f t="shared" si="13"/>
        <v/>
      </c>
      <c r="I725" s="163" t="s">
        <v>1852</v>
      </c>
    </row>
    <row r="726" spans="2:9" s="366" customFormat="1">
      <c r="B726" s="318" t="s">
        <v>16</v>
      </c>
      <c r="C726" s="162" t="s">
        <v>1853</v>
      </c>
      <c r="D726" s="120" t="s">
        <v>1741</v>
      </c>
      <c r="E726" s="136"/>
      <c r="F726" s="320" t="s">
        <v>1854</v>
      </c>
      <c r="G726" s="97">
        <v>1665</v>
      </c>
      <c r="H726" s="338" t="str">
        <f t="shared" si="13"/>
        <v/>
      </c>
      <c r="I726" s="163" t="s">
        <v>1855</v>
      </c>
    </row>
    <row r="727" spans="2:9" s="182" customFormat="1" ht="25">
      <c r="B727" s="79" t="s">
        <v>1856</v>
      </c>
      <c r="C727" s="300"/>
      <c r="D727" s="301"/>
      <c r="E727" s="301"/>
      <c r="F727" s="301"/>
      <c r="G727" s="301"/>
      <c r="H727" s="301"/>
      <c r="I727" s="302"/>
    </row>
    <row r="728" spans="2:9" s="185" customFormat="1" ht="36.75" customHeight="1">
      <c r="B728" s="318" t="s">
        <v>1857</v>
      </c>
      <c r="C728" s="162" t="s">
        <v>1858</v>
      </c>
      <c r="D728" s="120" t="s">
        <v>1859</v>
      </c>
      <c r="E728" s="136"/>
      <c r="F728" s="320" t="s">
        <v>1860</v>
      </c>
      <c r="G728" s="97">
        <v>1135</v>
      </c>
      <c r="H728" s="157" t="str">
        <f>IF($H$3=0,"",G728-($H$3*G728/100))</f>
        <v/>
      </c>
      <c r="I728" s="163">
        <v>8801089207258</v>
      </c>
    </row>
    <row r="729" spans="2:9" s="182" customFormat="1">
      <c r="B729" s="84" t="s">
        <v>1857</v>
      </c>
      <c r="C729" s="115" t="s">
        <v>1861</v>
      </c>
      <c r="D729" s="116" t="s">
        <v>1859</v>
      </c>
      <c r="E729" s="87" t="s">
        <v>1862</v>
      </c>
      <c r="F729" s="256" t="s">
        <v>1863</v>
      </c>
      <c r="G729" s="89">
        <v>1365</v>
      </c>
      <c r="H729" s="164" t="str">
        <f>IF($H$3=0,"",G729-($H$3*G729/100))</f>
        <v/>
      </c>
      <c r="I729" s="305">
        <v>8801089130846</v>
      </c>
    </row>
    <row r="730" spans="2:9" s="182" customFormat="1">
      <c r="B730" s="23" t="s">
        <v>1857</v>
      </c>
      <c r="C730" s="309" t="s">
        <v>1864</v>
      </c>
      <c r="D730" s="377" t="s">
        <v>1865</v>
      </c>
      <c r="E730" s="378"/>
      <c r="F730" s="309" t="s">
        <v>1866</v>
      </c>
      <c r="G730" s="125">
        <v>535</v>
      </c>
      <c r="H730" s="157" t="str">
        <f>IF($H$3=0,"",G730-($H$3*G730/100))</f>
        <v/>
      </c>
      <c r="I730" s="310">
        <v>8801089207593</v>
      </c>
    </row>
    <row r="731" spans="2:9" s="182" customFormat="1">
      <c r="B731" s="84" t="s">
        <v>1867</v>
      </c>
      <c r="C731" s="174" t="s">
        <v>1868</v>
      </c>
      <c r="D731" s="109" t="s">
        <v>1869</v>
      </c>
      <c r="E731" s="170"/>
      <c r="F731" s="256" t="s">
        <v>1870</v>
      </c>
      <c r="G731" s="379">
        <v>800</v>
      </c>
      <c r="H731" s="164" t="str">
        <f>IF($H$3=0,"",G731-($H$3*G731/100))</f>
        <v/>
      </c>
      <c r="I731" s="305">
        <v>8801089156860</v>
      </c>
    </row>
    <row r="732" spans="2:9" s="185" customFormat="1" ht="31">
      <c r="B732" s="91" t="s">
        <v>1867</v>
      </c>
      <c r="C732" s="160" t="s">
        <v>1871</v>
      </c>
      <c r="D732" s="120" t="s">
        <v>1872</v>
      </c>
      <c r="E732" s="117"/>
      <c r="F732" s="162" t="s">
        <v>1873</v>
      </c>
      <c r="G732" s="97">
        <v>800</v>
      </c>
      <c r="H732" s="164" t="str">
        <f>IF($H$3=0,"",G732-($H$3*G732/100))</f>
        <v/>
      </c>
      <c r="I732" s="314">
        <v>8801089097538</v>
      </c>
    </row>
    <row r="733" spans="2:9" s="182" customFormat="1" ht="25">
      <c r="B733" s="79" t="s">
        <v>1874</v>
      </c>
      <c r="C733" s="300"/>
      <c r="D733" s="301"/>
      <c r="E733" s="301"/>
      <c r="F733" s="301"/>
      <c r="G733" s="301"/>
      <c r="H733" s="301"/>
      <c r="I733" s="302"/>
    </row>
    <row r="734" spans="2:9" s="182" customFormat="1">
      <c r="B734" s="84" t="s">
        <v>1875</v>
      </c>
      <c r="C734" s="108" t="s">
        <v>1876</v>
      </c>
      <c r="D734" s="109" t="s">
        <v>1877</v>
      </c>
      <c r="E734" s="87" t="s">
        <v>1878</v>
      </c>
      <c r="F734" s="110" t="s">
        <v>1879</v>
      </c>
      <c r="G734" s="89">
        <v>3850</v>
      </c>
      <c r="H734" s="164" t="str">
        <f t="shared" ref="H734:H779" si="15">IF($H$3=0,"",G734-($H$3*G734/100))</f>
        <v/>
      </c>
      <c r="I734" s="211">
        <v>849688012307</v>
      </c>
    </row>
    <row r="735" spans="2:9" s="182" customFormat="1" ht="31">
      <c r="B735" s="84" t="s">
        <v>1875</v>
      </c>
      <c r="C735" s="108" t="s">
        <v>1880</v>
      </c>
      <c r="D735" s="109" t="s">
        <v>1881</v>
      </c>
      <c r="E735" s="87" t="s">
        <v>1878</v>
      </c>
      <c r="F735" s="110" t="s">
        <v>1882</v>
      </c>
      <c r="G735" s="89">
        <v>3100</v>
      </c>
      <c r="H735" s="164" t="str">
        <f t="shared" si="15"/>
        <v/>
      </c>
      <c r="I735" s="211">
        <v>849688012321</v>
      </c>
    </row>
    <row r="736" spans="2:9" ht="15.5">
      <c r="B736" s="84" t="s">
        <v>1883</v>
      </c>
      <c r="C736" s="115" t="s">
        <v>1884</v>
      </c>
      <c r="D736" s="116" t="s">
        <v>1885</v>
      </c>
      <c r="E736" s="87" t="s">
        <v>1878</v>
      </c>
      <c r="F736" s="118" t="s">
        <v>1886</v>
      </c>
      <c r="G736" s="89">
        <v>269</v>
      </c>
      <c r="H736" s="164" t="str">
        <f t="shared" si="15"/>
        <v/>
      </c>
      <c r="I736" s="305">
        <v>6950207343872</v>
      </c>
    </row>
    <row r="737" spans="2:9" ht="15.5">
      <c r="B737" s="84" t="s">
        <v>1883</v>
      </c>
      <c r="C737" s="118" t="s">
        <v>1887</v>
      </c>
      <c r="D737" s="116" t="s">
        <v>1885</v>
      </c>
      <c r="E737" s="87" t="s">
        <v>1878</v>
      </c>
      <c r="F737" s="118" t="s">
        <v>1888</v>
      </c>
      <c r="G737" s="89">
        <v>269</v>
      </c>
      <c r="H737" s="164" t="str">
        <f t="shared" si="15"/>
        <v/>
      </c>
      <c r="I737" s="305">
        <v>8801089095817</v>
      </c>
    </row>
    <row r="738" spans="2:9" ht="15.5">
      <c r="B738" s="84" t="s">
        <v>1883</v>
      </c>
      <c r="C738" s="108" t="s">
        <v>1889</v>
      </c>
      <c r="D738" s="116" t="s">
        <v>1885</v>
      </c>
      <c r="E738" s="87" t="s">
        <v>1878</v>
      </c>
      <c r="F738" s="118" t="s">
        <v>1890</v>
      </c>
      <c r="G738" s="89">
        <v>269</v>
      </c>
      <c r="H738" s="164" t="str">
        <f t="shared" si="15"/>
        <v/>
      </c>
      <c r="I738" s="305">
        <v>8801089155849</v>
      </c>
    </row>
    <row r="739" spans="2:9" ht="31">
      <c r="B739" s="84" t="s">
        <v>1883</v>
      </c>
      <c r="C739" s="108" t="s">
        <v>1891</v>
      </c>
      <c r="D739" s="116" t="s">
        <v>1892</v>
      </c>
      <c r="E739" s="87" t="s">
        <v>1878</v>
      </c>
      <c r="F739" s="110" t="s">
        <v>1893</v>
      </c>
      <c r="G739" s="89">
        <v>730</v>
      </c>
      <c r="H739" s="164" t="str">
        <f t="shared" si="15"/>
        <v/>
      </c>
      <c r="I739" s="305">
        <v>849688011935</v>
      </c>
    </row>
    <row r="740" spans="2:9" ht="31">
      <c r="B740" s="84" t="s">
        <v>1883</v>
      </c>
      <c r="C740" s="108" t="s">
        <v>1894</v>
      </c>
      <c r="D740" s="116" t="s">
        <v>1892</v>
      </c>
      <c r="E740" s="87" t="s">
        <v>1878</v>
      </c>
      <c r="F740" s="110" t="s">
        <v>1895</v>
      </c>
      <c r="G740" s="89">
        <v>850</v>
      </c>
      <c r="H740" s="164" t="str">
        <f t="shared" si="15"/>
        <v/>
      </c>
      <c r="I740" s="305">
        <v>849688011942</v>
      </c>
    </row>
    <row r="741" spans="2:9" ht="31">
      <c r="B741" s="84" t="s">
        <v>1883</v>
      </c>
      <c r="C741" s="108" t="s">
        <v>1896</v>
      </c>
      <c r="D741" s="116" t="s">
        <v>1897</v>
      </c>
      <c r="E741" s="87" t="s">
        <v>1878</v>
      </c>
      <c r="F741" s="110" t="s">
        <v>1898</v>
      </c>
      <c r="G741" s="89">
        <v>900</v>
      </c>
      <c r="H741" s="164" t="str">
        <f t="shared" si="15"/>
        <v/>
      </c>
      <c r="I741" s="305">
        <v>849688011959</v>
      </c>
    </row>
    <row r="742" spans="2:9" ht="31">
      <c r="B742" s="84" t="s">
        <v>1883</v>
      </c>
      <c r="C742" s="108" t="s">
        <v>1899</v>
      </c>
      <c r="D742" s="116" t="s">
        <v>1897</v>
      </c>
      <c r="E742" s="87" t="s">
        <v>1878</v>
      </c>
      <c r="F742" s="110" t="s">
        <v>1900</v>
      </c>
      <c r="G742" s="89">
        <v>1025</v>
      </c>
      <c r="H742" s="164" t="str">
        <f t="shared" si="15"/>
        <v/>
      </c>
      <c r="I742" s="305">
        <v>849688011966</v>
      </c>
    </row>
    <row r="743" spans="2:9" ht="31">
      <c r="B743" s="84" t="s">
        <v>1883</v>
      </c>
      <c r="C743" s="108" t="s">
        <v>1901</v>
      </c>
      <c r="D743" s="116" t="s">
        <v>1902</v>
      </c>
      <c r="E743" s="87" t="s">
        <v>1878</v>
      </c>
      <c r="F743" s="110" t="s">
        <v>1903</v>
      </c>
      <c r="G743" s="89">
        <v>730</v>
      </c>
      <c r="H743" s="164" t="str">
        <f t="shared" si="15"/>
        <v/>
      </c>
      <c r="I743" s="305">
        <v>849688011973</v>
      </c>
    </row>
    <row r="744" spans="2:9" ht="31">
      <c r="B744" s="84" t="s">
        <v>1883</v>
      </c>
      <c r="C744" s="108" t="s">
        <v>1904</v>
      </c>
      <c r="D744" s="116" t="s">
        <v>1902</v>
      </c>
      <c r="E744" s="87" t="s">
        <v>1878</v>
      </c>
      <c r="F744" s="110" t="s">
        <v>1905</v>
      </c>
      <c r="G744" s="89">
        <v>850</v>
      </c>
      <c r="H744" s="164" t="str">
        <f t="shared" si="15"/>
        <v/>
      </c>
      <c r="I744" s="305">
        <v>849688011980</v>
      </c>
    </row>
    <row r="745" spans="2:9" ht="31">
      <c r="B745" s="84" t="s">
        <v>1883</v>
      </c>
      <c r="C745" s="108" t="s">
        <v>1906</v>
      </c>
      <c r="D745" s="116" t="s">
        <v>1892</v>
      </c>
      <c r="E745" s="87" t="s">
        <v>1878</v>
      </c>
      <c r="F745" s="110" t="s">
        <v>1907</v>
      </c>
      <c r="G745" s="89">
        <v>730</v>
      </c>
      <c r="H745" s="164" t="str">
        <f t="shared" si="15"/>
        <v/>
      </c>
      <c r="I745" s="305">
        <v>849688011997</v>
      </c>
    </row>
    <row r="746" spans="2:9" ht="31">
      <c r="B746" s="84" t="s">
        <v>1883</v>
      </c>
      <c r="C746" s="108" t="s">
        <v>1908</v>
      </c>
      <c r="D746" s="116" t="s">
        <v>1892</v>
      </c>
      <c r="E746" s="87" t="s">
        <v>1878</v>
      </c>
      <c r="F746" s="110" t="s">
        <v>1909</v>
      </c>
      <c r="G746" s="89">
        <v>850</v>
      </c>
      <c r="H746" s="164" t="str">
        <f t="shared" si="15"/>
        <v/>
      </c>
      <c r="I746" s="305">
        <v>849688012000</v>
      </c>
    </row>
    <row r="747" spans="2:9" ht="31">
      <c r="B747" s="84" t="s">
        <v>1883</v>
      </c>
      <c r="C747" s="108" t="s">
        <v>1910</v>
      </c>
      <c r="D747" s="116" t="s">
        <v>1897</v>
      </c>
      <c r="E747" s="87" t="s">
        <v>1878</v>
      </c>
      <c r="F747" s="110" t="s">
        <v>1911</v>
      </c>
      <c r="G747" s="89">
        <v>900</v>
      </c>
      <c r="H747" s="164" t="str">
        <f t="shared" si="15"/>
        <v/>
      </c>
      <c r="I747" s="305">
        <v>849688012017</v>
      </c>
    </row>
    <row r="748" spans="2:9" ht="31">
      <c r="B748" s="84" t="s">
        <v>1883</v>
      </c>
      <c r="C748" s="108" t="s">
        <v>1912</v>
      </c>
      <c r="D748" s="116" t="s">
        <v>1897</v>
      </c>
      <c r="E748" s="87" t="s">
        <v>1878</v>
      </c>
      <c r="F748" s="110" t="s">
        <v>1913</v>
      </c>
      <c r="G748" s="89">
        <v>1025</v>
      </c>
      <c r="H748" s="164" t="str">
        <f t="shared" si="15"/>
        <v/>
      </c>
      <c r="I748" s="305">
        <v>849688012024</v>
      </c>
    </row>
    <row r="749" spans="2:9" ht="31">
      <c r="B749" s="84" t="s">
        <v>1883</v>
      </c>
      <c r="C749" s="108" t="s">
        <v>1914</v>
      </c>
      <c r="D749" s="116" t="s">
        <v>1902</v>
      </c>
      <c r="E749" s="87" t="s">
        <v>1878</v>
      </c>
      <c r="F749" s="110" t="s">
        <v>1915</v>
      </c>
      <c r="G749" s="89">
        <v>730</v>
      </c>
      <c r="H749" s="164" t="str">
        <f t="shared" si="15"/>
        <v/>
      </c>
      <c r="I749" s="305">
        <v>849688012031</v>
      </c>
    </row>
    <row r="750" spans="2:9" ht="31">
      <c r="B750" s="84" t="s">
        <v>1883</v>
      </c>
      <c r="C750" s="108" t="s">
        <v>1916</v>
      </c>
      <c r="D750" s="116" t="s">
        <v>1902</v>
      </c>
      <c r="E750" s="87" t="s">
        <v>1878</v>
      </c>
      <c r="F750" s="110" t="s">
        <v>1917</v>
      </c>
      <c r="G750" s="89">
        <v>850</v>
      </c>
      <c r="H750" s="164" t="str">
        <f t="shared" si="15"/>
        <v/>
      </c>
      <c r="I750" s="305">
        <v>849688012048</v>
      </c>
    </row>
    <row r="751" spans="2:9" ht="15.5">
      <c r="B751" s="91" t="s">
        <v>1883</v>
      </c>
      <c r="C751" s="92" t="s">
        <v>1918</v>
      </c>
      <c r="D751" s="120" t="s">
        <v>1919</v>
      </c>
      <c r="E751" s="121" t="s">
        <v>1878</v>
      </c>
      <c r="F751" s="315" t="s">
        <v>1920</v>
      </c>
      <c r="G751" s="89">
        <v>1125</v>
      </c>
      <c r="H751" s="164" t="str">
        <f t="shared" si="15"/>
        <v/>
      </c>
      <c r="I751" s="305">
        <v>849688012055</v>
      </c>
    </row>
    <row r="752" spans="2:9" ht="15.5">
      <c r="B752" s="91" t="s">
        <v>1883</v>
      </c>
      <c r="C752" s="92" t="s">
        <v>1921</v>
      </c>
      <c r="D752" s="120" t="s">
        <v>1922</v>
      </c>
      <c r="E752" s="121" t="s">
        <v>1878</v>
      </c>
      <c r="F752" s="315" t="s">
        <v>1923</v>
      </c>
      <c r="G752" s="89">
        <v>1125</v>
      </c>
      <c r="H752" s="164" t="str">
        <f t="shared" si="15"/>
        <v/>
      </c>
      <c r="I752" s="305">
        <v>849688012062</v>
      </c>
    </row>
    <row r="753" spans="2:9" ht="15.5">
      <c r="B753" s="91" t="s">
        <v>1883</v>
      </c>
      <c r="C753" s="92" t="s">
        <v>1924</v>
      </c>
      <c r="D753" s="120" t="s">
        <v>1919</v>
      </c>
      <c r="E753" s="121" t="s">
        <v>1878</v>
      </c>
      <c r="F753" s="315" t="s">
        <v>1925</v>
      </c>
      <c r="G753" s="89">
        <v>1225</v>
      </c>
      <c r="H753" s="164" t="str">
        <f t="shared" si="15"/>
        <v/>
      </c>
      <c r="I753" s="305">
        <v>849688012079</v>
      </c>
    </row>
    <row r="754" spans="2:9" ht="15.5">
      <c r="B754" s="91" t="s">
        <v>1883</v>
      </c>
      <c r="C754" s="92" t="s">
        <v>1926</v>
      </c>
      <c r="D754" s="120" t="s">
        <v>1927</v>
      </c>
      <c r="E754" s="121" t="s">
        <v>1878</v>
      </c>
      <c r="F754" s="315" t="s">
        <v>1928</v>
      </c>
      <c r="G754" s="89">
        <v>760</v>
      </c>
      <c r="H754" s="164" t="str">
        <f t="shared" si="15"/>
        <v/>
      </c>
      <c r="I754" s="305">
        <v>849688012086</v>
      </c>
    </row>
    <row r="755" spans="2:9" ht="15.5">
      <c r="B755" s="91" t="s">
        <v>1929</v>
      </c>
      <c r="C755" s="92" t="s">
        <v>1930</v>
      </c>
      <c r="D755" s="120" t="s">
        <v>1931</v>
      </c>
      <c r="E755" s="121" t="s">
        <v>1878</v>
      </c>
      <c r="F755" s="315" t="s">
        <v>1932</v>
      </c>
      <c r="G755" s="89">
        <v>225</v>
      </c>
      <c r="H755" s="164" t="str">
        <f t="shared" si="15"/>
        <v/>
      </c>
      <c r="I755" s="305">
        <v>849688012093</v>
      </c>
    </row>
    <row r="756" spans="2:9" ht="15.5">
      <c r="B756" s="91" t="s">
        <v>1929</v>
      </c>
      <c r="C756" s="92" t="s">
        <v>1933</v>
      </c>
      <c r="D756" s="120" t="s">
        <v>1934</v>
      </c>
      <c r="E756" s="121" t="s">
        <v>1878</v>
      </c>
      <c r="F756" s="315" t="s">
        <v>1935</v>
      </c>
      <c r="G756" s="89">
        <v>160</v>
      </c>
      <c r="H756" s="164" t="str">
        <f t="shared" si="15"/>
        <v/>
      </c>
      <c r="I756" s="305">
        <v>849688012109</v>
      </c>
    </row>
    <row r="757" spans="2:9" ht="15.5">
      <c r="B757" s="91" t="s">
        <v>1929</v>
      </c>
      <c r="C757" s="92" t="s">
        <v>1936</v>
      </c>
      <c r="D757" s="120" t="s">
        <v>1937</v>
      </c>
      <c r="E757" s="121" t="s">
        <v>1878</v>
      </c>
      <c r="F757" s="315" t="s">
        <v>1938</v>
      </c>
      <c r="G757" s="89">
        <v>170</v>
      </c>
      <c r="H757" s="164" t="str">
        <f t="shared" si="15"/>
        <v/>
      </c>
      <c r="I757" s="305">
        <v>849688012116</v>
      </c>
    </row>
    <row r="758" spans="2:9" ht="15.5">
      <c r="B758" s="91" t="s">
        <v>1929</v>
      </c>
      <c r="C758" s="92" t="s">
        <v>1939</v>
      </c>
      <c r="D758" s="120" t="s">
        <v>1940</v>
      </c>
      <c r="E758" s="121" t="s">
        <v>1878</v>
      </c>
      <c r="F758" s="315" t="s">
        <v>1941</v>
      </c>
      <c r="G758" s="89">
        <v>260</v>
      </c>
      <c r="H758" s="164" t="str">
        <f t="shared" si="15"/>
        <v/>
      </c>
      <c r="I758" s="305">
        <v>849688012123</v>
      </c>
    </row>
    <row r="759" spans="2:9" ht="15.5">
      <c r="B759" s="91" t="s">
        <v>1929</v>
      </c>
      <c r="C759" s="92" t="s">
        <v>1942</v>
      </c>
      <c r="D759" s="120" t="s">
        <v>1943</v>
      </c>
      <c r="E759" s="121" t="s">
        <v>1878</v>
      </c>
      <c r="F759" s="315" t="s">
        <v>1944</v>
      </c>
      <c r="G759" s="89">
        <v>260</v>
      </c>
      <c r="H759" s="164" t="str">
        <f t="shared" si="15"/>
        <v/>
      </c>
      <c r="I759" s="305">
        <v>849688012130</v>
      </c>
    </row>
    <row r="760" spans="2:9" ht="15.5">
      <c r="B760" s="91" t="s">
        <v>1929</v>
      </c>
      <c r="C760" s="92" t="s">
        <v>1945</v>
      </c>
      <c r="D760" s="120" t="s">
        <v>1946</v>
      </c>
      <c r="E760" s="121" t="s">
        <v>1878</v>
      </c>
      <c r="F760" s="315" t="s">
        <v>1947</v>
      </c>
      <c r="G760" s="89">
        <v>260</v>
      </c>
      <c r="H760" s="164" t="str">
        <f t="shared" si="15"/>
        <v/>
      </c>
      <c r="I760" s="305">
        <v>849688012147</v>
      </c>
    </row>
    <row r="761" spans="2:9" ht="15.5">
      <c r="B761" s="91" t="s">
        <v>1929</v>
      </c>
      <c r="C761" s="92" t="s">
        <v>1948</v>
      </c>
      <c r="D761" s="120" t="s">
        <v>1949</v>
      </c>
      <c r="E761" s="121" t="s">
        <v>1878</v>
      </c>
      <c r="F761" s="315" t="s">
        <v>1950</v>
      </c>
      <c r="G761" s="89">
        <v>260</v>
      </c>
      <c r="H761" s="164" t="str">
        <f t="shared" si="15"/>
        <v/>
      </c>
      <c r="I761" s="305">
        <v>849688012154</v>
      </c>
    </row>
    <row r="762" spans="2:9" ht="15.5">
      <c r="B762" s="91" t="s">
        <v>1929</v>
      </c>
      <c r="C762" s="92" t="s">
        <v>1951</v>
      </c>
      <c r="D762" s="120" t="s">
        <v>1937</v>
      </c>
      <c r="E762" s="121" t="s">
        <v>1878</v>
      </c>
      <c r="F762" s="315" t="s">
        <v>1952</v>
      </c>
      <c r="G762" s="89">
        <v>160</v>
      </c>
      <c r="H762" s="164" t="str">
        <f t="shared" si="15"/>
        <v/>
      </c>
      <c r="I762" s="305">
        <v>849688012161</v>
      </c>
    </row>
    <row r="763" spans="2:9" ht="15.5">
      <c r="B763" s="91" t="s">
        <v>1929</v>
      </c>
      <c r="C763" s="92" t="s">
        <v>1953</v>
      </c>
      <c r="D763" s="120" t="s">
        <v>1946</v>
      </c>
      <c r="E763" s="121" t="s">
        <v>1878</v>
      </c>
      <c r="F763" s="315" t="s">
        <v>1954</v>
      </c>
      <c r="G763" s="89">
        <v>385</v>
      </c>
      <c r="H763" s="164" t="str">
        <f t="shared" si="15"/>
        <v/>
      </c>
      <c r="I763" s="305">
        <v>849688012178</v>
      </c>
    </row>
    <row r="764" spans="2:9" ht="15.5">
      <c r="B764" s="91" t="s">
        <v>1929</v>
      </c>
      <c r="C764" s="92" t="s">
        <v>1955</v>
      </c>
      <c r="D764" s="120" t="s">
        <v>1949</v>
      </c>
      <c r="E764" s="121" t="s">
        <v>1878</v>
      </c>
      <c r="F764" s="315" t="s">
        <v>1956</v>
      </c>
      <c r="G764" s="89">
        <v>385</v>
      </c>
      <c r="H764" s="164" t="str">
        <f t="shared" si="15"/>
        <v/>
      </c>
      <c r="I764" s="305">
        <v>849688012185</v>
      </c>
    </row>
    <row r="765" spans="2:9" ht="15.5">
      <c r="B765" s="91" t="s">
        <v>1929</v>
      </c>
      <c r="C765" s="92" t="s">
        <v>1957</v>
      </c>
      <c r="D765" s="120" t="s">
        <v>1934</v>
      </c>
      <c r="E765" s="121" t="s">
        <v>1878</v>
      </c>
      <c r="F765" s="315" t="s">
        <v>1958</v>
      </c>
      <c r="G765" s="89">
        <v>325</v>
      </c>
      <c r="H765" s="164" t="str">
        <f t="shared" si="15"/>
        <v/>
      </c>
      <c r="I765" s="305">
        <v>849688012192</v>
      </c>
    </row>
    <row r="766" spans="2:9" ht="15.5">
      <c r="B766" s="84" t="s">
        <v>1959</v>
      </c>
      <c r="C766" s="108" t="s">
        <v>1960</v>
      </c>
      <c r="D766" s="116" t="s">
        <v>1961</v>
      </c>
      <c r="E766" s="87" t="s">
        <v>1878</v>
      </c>
      <c r="F766" s="110" t="s">
        <v>1962</v>
      </c>
      <c r="G766" s="89">
        <v>1025</v>
      </c>
      <c r="H766" s="164" t="str">
        <f t="shared" si="15"/>
        <v/>
      </c>
      <c r="I766" s="305">
        <v>849688012208</v>
      </c>
    </row>
    <row r="767" spans="2:9" ht="15.5">
      <c r="B767" s="84" t="s">
        <v>1959</v>
      </c>
      <c r="C767" s="108" t="s">
        <v>1963</v>
      </c>
      <c r="D767" s="116" t="s">
        <v>1964</v>
      </c>
      <c r="E767" s="87" t="s">
        <v>1878</v>
      </c>
      <c r="F767" s="110" t="s">
        <v>1965</v>
      </c>
      <c r="G767" s="89">
        <v>580</v>
      </c>
      <c r="H767" s="164" t="str">
        <f t="shared" si="15"/>
        <v/>
      </c>
      <c r="I767" s="305">
        <v>849688012215</v>
      </c>
    </row>
    <row r="768" spans="2:9" ht="15.5">
      <c r="B768" s="84" t="s">
        <v>1959</v>
      </c>
      <c r="C768" s="108" t="s">
        <v>1966</v>
      </c>
      <c r="D768" s="116" t="s">
        <v>1967</v>
      </c>
      <c r="E768" s="87" t="s">
        <v>1878</v>
      </c>
      <c r="F768" s="110" t="s">
        <v>1968</v>
      </c>
      <c r="G768" s="89">
        <v>580</v>
      </c>
      <c r="H768" s="164" t="str">
        <f t="shared" si="15"/>
        <v/>
      </c>
      <c r="I768" s="305">
        <v>849688012222</v>
      </c>
    </row>
    <row r="769" spans="2:9" ht="15.5">
      <c r="B769" s="84" t="s">
        <v>1959</v>
      </c>
      <c r="C769" s="108" t="s">
        <v>1969</v>
      </c>
      <c r="D769" s="116" t="s">
        <v>1970</v>
      </c>
      <c r="E769" s="87" t="s">
        <v>1878</v>
      </c>
      <c r="F769" s="110" t="s">
        <v>1971</v>
      </c>
      <c r="G769" s="89">
        <v>35</v>
      </c>
      <c r="H769" s="164" t="str">
        <f t="shared" si="15"/>
        <v/>
      </c>
      <c r="I769" s="305">
        <v>849688012239</v>
      </c>
    </row>
    <row r="770" spans="2:9" ht="15.5">
      <c r="B770" s="84" t="s">
        <v>1959</v>
      </c>
      <c r="C770" s="108" t="s">
        <v>1972</v>
      </c>
      <c r="D770" s="116" t="s">
        <v>1973</v>
      </c>
      <c r="E770" s="87" t="s">
        <v>1878</v>
      </c>
      <c r="F770" s="110" t="s">
        <v>1974</v>
      </c>
      <c r="G770" s="89">
        <v>35</v>
      </c>
      <c r="H770" s="164" t="str">
        <f t="shared" si="15"/>
        <v/>
      </c>
      <c r="I770" s="305">
        <v>849688012246</v>
      </c>
    </row>
    <row r="771" spans="2:9" ht="15.5">
      <c r="B771" s="84" t="s">
        <v>1959</v>
      </c>
      <c r="C771" s="108" t="s">
        <v>1975</v>
      </c>
      <c r="D771" s="116" t="s">
        <v>1976</v>
      </c>
      <c r="E771" s="87" t="s">
        <v>1878</v>
      </c>
      <c r="F771" s="110" t="s">
        <v>1977</v>
      </c>
      <c r="G771" s="89">
        <v>35</v>
      </c>
      <c r="H771" s="164" t="str">
        <f t="shared" si="15"/>
        <v/>
      </c>
      <c r="I771" s="305">
        <v>849688012253</v>
      </c>
    </row>
    <row r="772" spans="2:9" ht="15.5">
      <c r="B772" s="84" t="s">
        <v>1978</v>
      </c>
      <c r="C772" s="108" t="s">
        <v>1979</v>
      </c>
      <c r="D772" s="109" t="s">
        <v>1980</v>
      </c>
      <c r="E772" s="87" t="s">
        <v>1878</v>
      </c>
      <c r="F772" s="110" t="s">
        <v>1981</v>
      </c>
      <c r="G772" s="168">
        <v>470</v>
      </c>
      <c r="H772" s="164" t="str">
        <f t="shared" si="15"/>
        <v/>
      </c>
      <c r="I772" s="305">
        <v>849688011850</v>
      </c>
    </row>
    <row r="773" spans="2:9" ht="15.5">
      <c r="B773" s="84" t="s">
        <v>1978</v>
      </c>
      <c r="C773" s="108" t="s">
        <v>1982</v>
      </c>
      <c r="D773" s="109" t="s">
        <v>1983</v>
      </c>
      <c r="E773" s="87" t="s">
        <v>1878</v>
      </c>
      <c r="F773" s="110" t="s">
        <v>1984</v>
      </c>
      <c r="G773" s="168">
        <v>440</v>
      </c>
      <c r="H773" s="164" t="str">
        <f t="shared" si="15"/>
        <v/>
      </c>
      <c r="I773" s="305">
        <v>849688011867</v>
      </c>
    </row>
    <row r="774" spans="2:9" ht="15.5">
      <c r="B774" s="84" t="s">
        <v>1978</v>
      </c>
      <c r="C774" s="108" t="s">
        <v>1985</v>
      </c>
      <c r="D774" s="109" t="s">
        <v>1986</v>
      </c>
      <c r="E774" s="87" t="s">
        <v>1878</v>
      </c>
      <c r="F774" s="110" t="s">
        <v>1987</v>
      </c>
      <c r="G774" s="168">
        <v>1700</v>
      </c>
      <c r="H774" s="164" t="str">
        <f t="shared" si="15"/>
        <v/>
      </c>
      <c r="I774" s="305">
        <v>849688011874</v>
      </c>
    </row>
    <row r="775" spans="2:9" ht="15.5">
      <c r="B775" s="84" t="s">
        <v>1978</v>
      </c>
      <c r="C775" s="108" t="s">
        <v>1988</v>
      </c>
      <c r="D775" s="109" t="s">
        <v>1989</v>
      </c>
      <c r="E775" s="87" t="s">
        <v>1878</v>
      </c>
      <c r="F775" s="110" t="s">
        <v>1990</v>
      </c>
      <c r="G775" s="168">
        <v>1650</v>
      </c>
      <c r="H775" s="164" t="str">
        <f t="shared" si="15"/>
        <v/>
      </c>
      <c r="I775" s="305">
        <v>849688011881</v>
      </c>
    </row>
    <row r="776" spans="2:9" ht="15.5">
      <c r="B776" s="84" t="s">
        <v>1978</v>
      </c>
      <c r="C776" s="108" t="s">
        <v>1991</v>
      </c>
      <c r="D776" s="109" t="s">
        <v>1992</v>
      </c>
      <c r="E776" s="87" t="s">
        <v>1878</v>
      </c>
      <c r="F776" s="110" t="s">
        <v>1993</v>
      </c>
      <c r="G776" s="168">
        <v>4900</v>
      </c>
      <c r="H776" s="164" t="str">
        <f t="shared" si="15"/>
        <v/>
      </c>
      <c r="I776" s="305">
        <v>849688011904</v>
      </c>
    </row>
    <row r="777" spans="2:9" ht="15.5">
      <c r="B777" s="84" t="s">
        <v>1978</v>
      </c>
      <c r="C777" s="108" t="s">
        <v>1994</v>
      </c>
      <c r="D777" s="109" t="s">
        <v>1995</v>
      </c>
      <c r="E777" s="87" t="s">
        <v>1878</v>
      </c>
      <c r="F777" s="110" t="s">
        <v>1996</v>
      </c>
      <c r="G777" s="168">
        <v>4850</v>
      </c>
      <c r="H777" s="164" t="str">
        <f t="shared" si="15"/>
        <v/>
      </c>
      <c r="I777" s="305">
        <v>849688011898</v>
      </c>
    </row>
    <row r="778" spans="2:9" ht="15.5">
      <c r="B778" s="84" t="s">
        <v>1978</v>
      </c>
      <c r="C778" s="108" t="s">
        <v>1997</v>
      </c>
      <c r="D778" s="109" t="s">
        <v>1998</v>
      </c>
      <c r="E778" s="87" t="s">
        <v>1878</v>
      </c>
      <c r="F778" s="110" t="s">
        <v>1999</v>
      </c>
      <c r="G778" s="168">
        <v>385</v>
      </c>
      <c r="H778" s="164" t="str">
        <f t="shared" si="15"/>
        <v/>
      </c>
      <c r="I778" s="305">
        <v>849688011911</v>
      </c>
    </row>
    <row r="779" spans="2:9" ht="15.5">
      <c r="B779" s="84" t="s">
        <v>1978</v>
      </c>
      <c r="C779" s="108" t="s">
        <v>2000</v>
      </c>
      <c r="D779" s="109" t="s">
        <v>1998</v>
      </c>
      <c r="E779" s="87" t="s">
        <v>1878</v>
      </c>
      <c r="F779" s="110" t="s">
        <v>2001</v>
      </c>
      <c r="G779" s="168">
        <v>385</v>
      </c>
      <c r="H779" s="164" t="str">
        <f t="shared" si="15"/>
        <v/>
      </c>
      <c r="I779" s="305">
        <v>849688011928</v>
      </c>
    </row>
    <row r="780" spans="2:9" s="182" customFormat="1" ht="25">
      <c r="B780" s="79" t="s">
        <v>2002</v>
      </c>
      <c r="C780" s="300"/>
      <c r="D780" s="301"/>
      <c r="E780" s="301"/>
      <c r="F780" s="301"/>
      <c r="G780" s="301"/>
      <c r="H780" s="301"/>
      <c r="I780" s="302"/>
    </row>
    <row r="781" spans="2:9" s="373" customFormat="1" ht="31">
      <c r="B781" s="23" t="s">
        <v>2003</v>
      </c>
      <c r="C781" s="309" t="s">
        <v>2004</v>
      </c>
      <c r="D781" s="377" t="s">
        <v>2005</v>
      </c>
      <c r="E781" s="253" t="s">
        <v>205</v>
      </c>
      <c r="F781" s="309" t="s">
        <v>2006</v>
      </c>
      <c r="G781" s="125">
        <v>399</v>
      </c>
      <c r="H781" s="179" t="str">
        <f t="shared" ref="H781:H811" si="16">IF($H$3=0,"",G781-($H$3*G781/100))</f>
        <v/>
      </c>
      <c r="I781" s="310">
        <v>8801089156945</v>
      </c>
    </row>
    <row r="782" spans="2:9" s="373" customFormat="1" ht="31">
      <c r="B782" s="108" t="s">
        <v>2003</v>
      </c>
      <c r="C782" s="108" t="s">
        <v>2007</v>
      </c>
      <c r="D782" s="109" t="s">
        <v>2008</v>
      </c>
      <c r="E782" s="117" t="s">
        <v>2009</v>
      </c>
      <c r="F782" s="118" t="s">
        <v>2010</v>
      </c>
      <c r="G782" s="89">
        <v>180</v>
      </c>
      <c r="H782" s="380" t="str">
        <f t="shared" si="16"/>
        <v/>
      </c>
      <c r="I782" s="219">
        <v>8801089185204</v>
      </c>
    </row>
    <row r="783" spans="2:9" s="373" customFormat="1" ht="31">
      <c r="B783" s="108" t="s">
        <v>2003</v>
      </c>
      <c r="C783" s="108" t="s">
        <v>2011</v>
      </c>
      <c r="D783" s="109" t="s">
        <v>2012</v>
      </c>
      <c r="E783" s="117" t="s">
        <v>2009</v>
      </c>
      <c r="F783" s="118" t="s">
        <v>2013</v>
      </c>
      <c r="G783" s="89">
        <v>300</v>
      </c>
      <c r="H783" s="380" t="str">
        <f t="shared" si="16"/>
        <v/>
      </c>
      <c r="I783" s="219">
        <v>8801089184603</v>
      </c>
    </row>
    <row r="784" spans="2:9" s="373" customFormat="1" ht="31">
      <c r="B784" s="108" t="s">
        <v>2003</v>
      </c>
      <c r="C784" s="108" t="s">
        <v>2014</v>
      </c>
      <c r="D784" s="109" t="s">
        <v>2012</v>
      </c>
      <c r="E784" s="117" t="s">
        <v>2009</v>
      </c>
      <c r="F784" s="118" t="s">
        <v>2015</v>
      </c>
      <c r="G784" s="89">
        <v>200</v>
      </c>
      <c r="H784" s="380" t="str">
        <f t="shared" si="16"/>
        <v/>
      </c>
      <c r="I784" s="219">
        <v>8801089184665</v>
      </c>
    </row>
    <row r="785" spans="2:9" s="373" customFormat="1" ht="31">
      <c r="B785" s="108" t="s">
        <v>2003</v>
      </c>
      <c r="C785" s="108" t="s">
        <v>2016</v>
      </c>
      <c r="D785" s="109" t="s">
        <v>2012</v>
      </c>
      <c r="E785" s="117" t="s">
        <v>2009</v>
      </c>
      <c r="F785" s="118" t="s">
        <v>2017</v>
      </c>
      <c r="G785" s="89">
        <v>200</v>
      </c>
      <c r="H785" s="380" t="str">
        <f t="shared" si="16"/>
        <v/>
      </c>
      <c r="I785" s="219">
        <v>8801089184719</v>
      </c>
    </row>
    <row r="786" spans="2:9" s="373" customFormat="1" ht="31">
      <c r="B786" s="108" t="s">
        <v>2003</v>
      </c>
      <c r="C786" s="108" t="s">
        <v>2018</v>
      </c>
      <c r="D786" s="109" t="s">
        <v>2012</v>
      </c>
      <c r="E786" s="117" t="s">
        <v>2009</v>
      </c>
      <c r="F786" s="118" t="s">
        <v>2019</v>
      </c>
      <c r="G786" s="89">
        <v>200</v>
      </c>
      <c r="H786" s="380" t="str">
        <f t="shared" si="16"/>
        <v/>
      </c>
      <c r="I786" s="219">
        <v>8801089184801</v>
      </c>
    </row>
    <row r="787" spans="2:9" s="373" customFormat="1" ht="31">
      <c r="B787" s="108" t="s">
        <v>2003</v>
      </c>
      <c r="C787" s="108" t="s">
        <v>2020</v>
      </c>
      <c r="D787" s="109" t="s">
        <v>2021</v>
      </c>
      <c r="E787" s="117" t="s">
        <v>2009</v>
      </c>
      <c r="F787" s="118" t="s">
        <v>2022</v>
      </c>
      <c r="G787" s="89">
        <v>300</v>
      </c>
      <c r="H787" s="380" t="str">
        <f t="shared" si="16"/>
        <v/>
      </c>
      <c r="I787" s="219">
        <v>8801089184894</v>
      </c>
    </row>
    <row r="788" spans="2:9" s="373" customFormat="1" ht="31">
      <c r="B788" s="108" t="s">
        <v>2003</v>
      </c>
      <c r="C788" s="108" t="s">
        <v>2023</v>
      </c>
      <c r="D788" s="109" t="s">
        <v>2021</v>
      </c>
      <c r="E788" s="117" t="s">
        <v>2009</v>
      </c>
      <c r="F788" s="118" t="s">
        <v>2024</v>
      </c>
      <c r="G788" s="89">
        <v>200</v>
      </c>
      <c r="H788" s="380" t="str">
        <f t="shared" si="16"/>
        <v/>
      </c>
      <c r="I788" s="219">
        <v>8801089184863</v>
      </c>
    </row>
    <row r="789" spans="2:9" s="373" customFormat="1" ht="31">
      <c r="B789" s="108" t="s">
        <v>2003</v>
      </c>
      <c r="C789" s="108" t="s">
        <v>2025</v>
      </c>
      <c r="D789" s="109" t="s">
        <v>2021</v>
      </c>
      <c r="E789" s="117" t="s">
        <v>2009</v>
      </c>
      <c r="F789" s="118" t="s">
        <v>2026</v>
      </c>
      <c r="G789" s="89">
        <v>200</v>
      </c>
      <c r="H789" s="380" t="str">
        <f t="shared" si="16"/>
        <v/>
      </c>
      <c r="I789" s="219">
        <v>8801089184917</v>
      </c>
    </row>
    <row r="790" spans="2:9" s="373" customFormat="1" ht="31">
      <c r="B790" s="108" t="s">
        <v>2003</v>
      </c>
      <c r="C790" s="108" t="s">
        <v>2027</v>
      </c>
      <c r="D790" s="109" t="s">
        <v>2021</v>
      </c>
      <c r="E790" s="117" t="s">
        <v>2009</v>
      </c>
      <c r="F790" s="118" t="s">
        <v>2028</v>
      </c>
      <c r="G790" s="89">
        <v>200</v>
      </c>
      <c r="H790" s="380" t="str">
        <f t="shared" si="16"/>
        <v/>
      </c>
      <c r="I790" s="219">
        <v>8801089184993</v>
      </c>
    </row>
    <row r="791" spans="2:9" s="373" customFormat="1" ht="31">
      <c r="B791" s="108" t="s">
        <v>2003</v>
      </c>
      <c r="C791" s="108" t="s">
        <v>2029</v>
      </c>
      <c r="D791" s="109" t="s">
        <v>2030</v>
      </c>
      <c r="E791" s="117" t="s">
        <v>2009</v>
      </c>
      <c r="F791" s="118" t="s">
        <v>2031</v>
      </c>
      <c r="G791" s="89">
        <v>270</v>
      </c>
      <c r="H791" s="380" t="str">
        <f t="shared" si="16"/>
        <v/>
      </c>
      <c r="I791" s="219">
        <v>8801089185020</v>
      </c>
    </row>
    <row r="792" spans="2:9" s="373" customFormat="1" ht="31">
      <c r="B792" s="108" t="s">
        <v>2003</v>
      </c>
      <c r="C792" s="108" t="s">
        <v>2032</v>
      </c>
      <c r="D792" s="109" t="s">
        <v>2030</v>
      </c>
      <c r="E792" s="117" t="s">
        <v>2009</v>
      </c>
      <c r="F792" s="118" t="s">
        <v>2033</v>
      </c>
      <c r="G792" s="89">
        <v>180</v>
      </c>
      <c r="H792" s="380" t="str">
        <f t="shared" si="16"/>
        <v/>
      </c>
      <c r="I792" s="219">
        <v>8801089185099</v>
      </c>
    </row>
    <row r="793" spans="2:9" s="373" customFormat="1" ht="31">
      <c r="B793" s="108" t="s">
        <v>2003</v>
      </c>
      <c r="C793" s="108" t="s">
        <v>2034</v>
      </c>
      <c r="D793" s="109" t="s">
        <v>2030</v>
      </c>
      <c r="E793" s="117" t="s">
        <v>2009</v>
      </c>
      <c r="F793" s="118" t="s">
        <v>2035</v>
      </c>
      <c r="G793" s="89">
        <v>180</v>
      </c>
      <c r="H793" s="380" t="str">
        <f t="shared" si="16"/>
        <v/>
      </c>
      <c r="I793" s="219">
        <v>8801089185211</v>
      </c>
    </row>
    <row r="794" spans="2:9" s="373" customFormat="1" ht="31">
      <c r="B794" s="108" t="s">
        <v>2003</v>
      </c>
      <c r="C794" s="108" t="s">
        <v>2036</v>
      </c>
      <c r="D794" s="109" t="s">
        <v>2030</v>
      </c>
      <c r="E794" s="117" t="s">
        <v>2009</v>
      </c>
      <c r="F794" s="118" t="s">
        <v>2037</v>
      </c>
      <c r="G794" s="89">
        <v>180</v>
      </c>
      <c r="H794" s="380" t="str">
        <f t="shared" si="16"/>
        <v/>
      </c>
      <c r="I794" s="219">
        <v>8801089185259</v>
      </c>
    </row>
    <row r="795" spans="2:9" s="366" customFormat="1" ht="31">
      <c r="B795" s="92" t="s">
        <v>2003</v>
      </c>
      <c r="C795" s="92" t="s">
        <v>2038</v>
      </c>
      <c r="D795" s="112" t="s">
        <v>2039</v>
      </c>
      <c r="E795" s="121"/>
      <c r="F795" s="162" t="s">
        <v>2040</v>
      </c>
      <c r="G795" s="97">
        <v>575</v>
      </c>
      <c r="H795" s="380" t="str">
        <f t="shared" si="16"/>
        <v/>
      </c>
      <c r="I795" s="381">
        <v>8801089187314</v>
      </c>
    </row>
    <row r="796" spans="2:9" s="1" customFormat="1" ht="31">
      <c r="B796" s="84" t="s">
        <v>2003</v>
      </c>
      <c r="C796" s="108" t="s">
        <v>2041</v>
      </c>
      <c r="D796" s="109" t="s">
        <v>2042</v>
      </c>
      <c r="E796" s="376"/>
      <c r="F796" s="118" t="s">
        <v>2043</v>
      </c>
      <c r="G796" s="89">
        <v>180</v>
      </c>
      <c r="H796" s="380" t="str">
        <f t="shared" si="16"/>
        <v/>
      </c>
      <c r="I796" s="223" t="s">
        <v>2044</v>
      </c>
    </row>
    <row r="797" spans="2:9" s="1" customFormat="1" ht="31">
      <c r="B797" s="84" t="s">
        <v>2003</v>
      </c>
      <c r="C797" s="108" t="s">
        <v>2045</v>
      </c>
      <c r="D797" s="109" t="s">
        <v>2042</v>
      </c>
      <c r="E797" s="376"/>
      <c r="F797" s="118" t="s">
        <v>2046</v>
      </c>
      <c r="G797" s="89">
        <v>215</v>
      </c>
      <c r="H797" s="380" t="str">
        <f t="shared" si="16"/>
        <v/>
      </c>
      <c r="I797" s="223" t="s">
        <v>2047</v>
      </c>
    </row>
    <row r="798" spans="2:9" s="1" customFormat="1" ht="31">
      <c r="B798" s="84" t="s">
        <v>2003</v>
      </c>
      <c r="C798" s="108" t="s">
        <v>2048</v>
      </c>
      <c r="D798" s="109" t="s">
        <v>2049</v>
      </c>
      <c r="E798" s="376"/>
      <c r="F798" s="118" t="s">
        <v>2050</v>
      </c>
      <c r="G798" s="89">
        <v>270</v>
      </c>
      <c r="H798" s="380" t="str">
        <f t="shared" si="16"/>
        <v/>
      </c>
      <c r="I798" s="223" t="s">
        <v>2051</v>
      </c>
    </row>
    <row r="799" spans="2:9" s="1" customFormat="1" ht="31">
      <c r="B799" s="84" t="s">
        <v>2003</v>
      </c>
      <c r="C799" s="108" t="s">
        <v>2052</v>
      </c>
      <c r="D799" s="109" t="s">
        <v>2049</v>
      </c>
      <c r="E799" s="376"/>
      <c r="F799" s="118" t="s">
        <v>2053</v>
      </c>
      <c r="G799" s="89">
        <v>320</v>
      </c>
      <c r="H799" s="380" t="str">
        <f t="shared" si="16"/>
        <v/>
      </c>
      <c r="I799" s="223" t="s">
        <v>2054</v>
      </c>
    </row>
    <row r="800" spans="2:9" s="373" customFormat="1" ht="15.5">
      <c r="B800" s="84" t="s">
        <v>2003</v>
      </c>
      <c r="C800" s="108" t="s">
        <v>2055</v>
      </c>
      <c r="D800" s="109" t="s">
        <v>2056</v>
      </c>
      <c r="E800" s="376"/>
      <c r="F800" s="118" t="s">
        <v>2057</v>
      </c>
      <c r="G800" s="89">
        <v>180</v>
      </c>
      <c r="H800" s="380" t="str">
        <f t="shared" si="16"/>
        <v/>
      </c>
      <c r="I800" s="223" t="s">
        <v>2058</v>
      </c>
    </row>
    <row r="801" spans="2:9" s="373" customFormat="1" ht="15.5">
      <c r="B801" s="84" t="s">
        <v>2003</v>
      </c>
      <c r="C801" s="108" t="s">
        <v>2059</v>
      </c>
      <c r="D801" s="109" t="s">
        <v>2056</v>
      </c>
      <c r="E801" s="376"/>
      <c r="F801" s="118" t="s">
        <v>2060</v>
      </c>
      <c r="G801" s="89">
        <v>210</v>
      </c>
      <c r="H801" s="380" t="str">
        <f t="shared" si="16"/>
        <v/>
      </c>
      <c r="I801" s="223">
        <v>8801089155306</v>
      </c>
    </row>
    <row r="802" spans="2:9" s="373" customFormat="1" ht="31">
      <c r="B802" s="84" t="s">
        <v>2003</v>
      </c>
      <c r="C802" s="108" t="s">
        <v>2061</v>
      </c>
      <c r="D802" s="109" t="s">
        <v>2062</v>
      </c>
      <c r="E802" s="376"/>
      <c r="F802" s="118" t="s">
        <v>2063</v>
      </c>
      <c r="G802" s="89">
        <v>300</v>
      </c>
      <c r="H802" s="380" t="str">
        <f t="shared" si="16"/>
        <v/>
      </c>
      <c r="I802" s="223" t="s">
        <v>2064</v>
      </c>
    </row>
    <row r="803" spans="2:9" s="373" customFormat="1" ht="31">
      <c r="B803" s="84" t="s">
        <v>2003</v>
      </c>
      <c r="C803" s="108" t="s">
        <v>2065</v>
      </c>
      <c r="D803" s="109" t="s">
        <v>2062</v>
      </c>
      <c r="E803" s="376"/>
      <c r="F803" s="118" t="s">
        <v>2066</v>
      </c>
      <c r="G803" s="89">
        <v>350</v>
      </c>
      <c r="H803" s="380" t="str">
        <f t="shared" si="16"/>
        <v/>
      </c>
      <c r="I803" s="223" t="s">
        <v>2067</v>
      </c>
    </row>
    <row r="804" spans="2:9" s="373" customFormat="1" ht="31">
      <c r="B804" s="84" t="s">
        <v>2003</v>
      </c>
      <c r="C804" s="108" t="s">
        <v>2068</v>
      </c>
      <c r="D804" s="109" t="s">
        <v>2069</v>
      </c>
      <c r="E804" s="376"/>
      <c r="F804" s="118" t="s">
        <v>2070</v>
      </c>
      <c r="G804" s="89">
        <v>300</v>
      </c>
      <c r="H804" s="380" t="str">
        <f t="shared" si="16"/>
        <v/>
      </c>
      <c r="I804" s="223" t="s">
        <v>2071</v>
      </c>
    </row>
    <row r="805" spans="2:9" s="373" customFormat="1" ht="15.5">
      <c r="B805" s="84" t="s">
        <v>2003</v>
      </c>
      <c r="C805" s="108" t="s">
        <v>2072</v>
      </c>
      <c r="D805" s="109" t="s">
        <v>2073</v>
      </c>
      <c r="E805" s="170"/>
      <c r="F805" s="118" t="s">
        <v>2074</v>
      </c>
      <c r="G805" s="89">
        <v>210</v>
      </c>
      <c r="H805" s="380" t="str">
        <f t="shared" si="16"/>
        <v/>
      </c>
      <c r="I805" s="223" t="s">
        <v>2075</v>
      </c>
    </row>
    <row r="806" spans="2:9" s="1" customFormat="1" ht="45" customHeight="1">
      <c r="B806" s="84" t="s">
        <v>2003</v>
      </c>
      <c r="C806" s="108" t="s">
        <v>2076</v>
      </c>
      <c r="D806" s="109" t="s">
        <v>2069</v>
      </c>
      <c r="E806" s="376"/>
      <c r="F806" s="118" t="s">
        <v>2077</v>
      </c>
      <c r="G806" s="89">
        <v>350</v>
      </c>
      <c r="H806" s="380" t="str">
        <f t="shared" si="16"/>
        <v/>
      </c>
      <c r="I806" s="223" t="s">
        <v>2078</v>
      </c>
    </row>
    <row r="807" spans="2:9" s="182" customFormat="1" ht="31">
      <c r="B807" s="84" t="s">
        <v>2003</v>
      </c>
      <c r="C807" s="108" t="s">
        <v>2079</v>
      </c>
      <c r="D807" s="109" t="s">
        <v>2080</v>
      </c>
      <c r="E807" s="250" t="s">
        <v>205</v>
      </c>
      <c r="F807" s="110" t="s">
        <v>2081</v>
      </c>
      <c r="G807" s="106">
        <v>1270</v>
      </c>
      <c r="H807" s="380" t="str">
        <f t="shared" si="16"/>
        <v/>
      </c>
      <c r="I807" s="223" t="s">
        <v>2082</v>
      </c>
    </row>
    <row r="808" spans="2:9" s="182" customFormat="1" ht="31">
      <c r="B808" s="84" t="s">
        <v>2003</v>
      </c>
      <c r="C808" s="118" t="s">
        <v>2083</v>
      </c>
      <c r="D808" s="109" t="s">
        <v>2080</v>
      </c>
      <c r="E808" s="250" t="s">
        <v>205</v>
      </c>
      <c r="F808" s="118" t="s">
        <v>2084</v>
      </c>
      <c r="G808" s="106">
        <v>1470</v>
      </c>
      <c r="H808" s="380" t="str">
        <f t="shared" si="16"/>
        <v/>
      </c>
      <c r="I808" s="223" t="s">
        <v>2085</v>
      </c>
    </row>
    <row r="809" spans="2:9" s="182" customFormat="1" ht="31">
      <c r="B809" s="84" t="s">
        <v>2003</v>
      </c>
      <c r="C809" s="108" t="s">
        <v>2086</v>
      </c>
      <c r="D809" s="116" t="s">
        <v>2087</v>
      </c>
      <c r="E809" s="87"/>
      <c r="F809" s="118" t="s">
        <v>2088</v>
      </c>
      <c r="G809" s="168">
        <v>250</v>
      </c>
      <c r="H809" s="380" t="str">
        <f t="shared" si="16"/>
        <v/>
      </c>
      <c r="I809" s="90">
        <v>8801089155535</v>
      </c>
    </row>
    <row r="810" spans="2:9" s="182" customFormat="1" ht="31">
      <c r="B810" s="84" t="s">
        <v>2003</v>
      </c>
      <c r="C810" s="142" t="s">
        <v>2089</v>
      </c>
      <c r="D810" s="143" t="s">
        <v>2090</v>
      </c>
      <c r="E810" s="144"/>
      <c r="F810" s="145" t="s">
        <v>2091</v>
      </c>
      <c r="G810" s="146">
        <v>250</v>
      </c>
      <c r="H810" s="380" t="str">
        <f t="shared" si="16"/>
        <v/>
      </c>
      <c r="I810" s="147">
        <v>8801089179876</v>
      </c>
    </row>
    <row r="811" spans="2:9" s="185" customFormat="1" ht="31">
      <c r="B811" s="84" t="s">
        <v>2003</v>
      </c>
      <c r="C811" s="142" t="s">
        <v>2092</v>
      </c>
      <c r="D811" s="143" t="s">
        <v>2093</v>
      </c>
      <c r="E811" s="144"/>
      <c r="F811" s="145" t="s">
        <v>2094</v>
      </c>
      <c r="G811" s="146">
        <v>230</v>
      </c>
      <c r="H811" s="380" t="str">
        <f t="shared" si="16"/>
        <v/>
      </c>
      <c r="I811" s="147">
        <v>8801089180261</v>
      </c>
    </row>
    <row r="812" spans="2:9" s="185" customFormat="1" ht="31">
      <c r="B812" s="84" t="s">
        <v>2003</v>
      </c>
      <c r="C812" s="142" t="s">
        <v>2095</v>
      </c>
      <c r="D812" s="143" t="s">
        <v>2096</v>
      </c>
      <c r="E812" s="144"/>
      <c r="F812" s="145" t="s">
        <v>2097</v>
      </c>
      <c r="G812" s="146">
        <v>159</v>
      </c>
      <c r="H812" s="380" t="str">
        <f>IF($H$3=0,"",G812-($H$3*G812/100))</f>
        <v/>
      </c>
      <c r="I812" s="147">
        <v>8801089178756</v>
      </c>
    </row>
    <row r="813" spans="2:9" s="185" customFormat="1" ht="25">
      <c r="B813" s="79" t="s">
        <v>2098</v>
      </c>
      <c r="C813" s="300"/>
      <c r="D813" s="301"/>
      <c r="E813" s="301"/>
      <c r="F813" s="301"/>
      <c r="G813" s="301"/>
      <c r="H813" s="301"/>
      <c r="I813" s="302"/>
    </row>
    <row r="814" spans="2:9" s="185" customFormat="1" ht="77.5">
      <c r="B814" s="91" t="s">
        <v>2099</v>
      </c>
      <c r="C814" s="289" t="s">
        <v>2100</v>
      </c>
      <c r="D814" s="290" t="s">
        <v>2101</v>
      </c>
      <c r="E814" s="342" t="s">
        <v>1491</v>
      </c>
      <c r="F814" s="289" t="s">
        <v>2102</v>
      </c>
      <c r="G814" s="21">
        <v>800</v>
      </c>
      <c r="H814" s="380" t="str">
        <f t="shared" ref="H814:H853" si="17">IF($H$3=0,"",G814-($H$3*G814/100))</f>
        <v/>
      </c>
      <c r="I814" s="246">
        <v>8801089213471</v>
      </c>
    </row>
    <row r="815" spans="2:9" s="185" customFormat="1" ht="77.5">
      <c r="B815" s="91" t="s">
        <v>2099</v>
      </c>
      <c r="C815" s="289" t="s">
        <v>2103</v>
      </c>
      <c r="D815" s="290" t="s">
        <v>2101</v>
      </c>
      <c r="E815" s="342"/>
      <c r="F815" s="289" t="s">
        <v>2104</v>
      </c>
      <c r="G815" s="21">
        <v>1280</v>
      </c>
      <c r="H815" s="380" t="str">
        <f t="shared" si="17"/>
        <v/>
      </c>
      <c r="I815" s="368" t="s">
        <v>2105</v>
      </c>
    </row>
    <row r="816" spans="2:9" s="185" customFormat="1" ht="77.5">
      <c r="B816" s="91" t="s">
        <v>2099</v>
      </c>
      <c r="C816" s="289" t="s">
        <v>2106</v>
      </c>
      <c r="D816" s="290" t="s">
        <v>2101</v>
      </c>
      <c r="E816" s="342"/>
      <c r="F816" s="289" t="s">
        <v>2107</v>
      </c>
      <c r="G816" s="21">
        <v>1520</v>
      </c>
      <c r="H816" s="380" t="str">
        <f t="shared" si="17"/>
        <v/>
      </c>
      <c r="I816" s="246">
        <v>849688019818</v>
      </c>
    </row>
    <row r="817" spans="2:9" s="185" customFormat="1" ht="77.5">
      <c r="B817" s="91" t="s">
        <v>2099</v>
      </c>
      <c r="C817" s="289" t="s">
        <v>2108</v>
      </c>
      <c r="D817" s="290" t="s">
        <v>2101</v>
      </c>
      <c r="E817" s="342"/>
      <c r="F817" s="289" t="s">
        <v>2109</v>
      </c>
      <c r="G817" s="21">
        <v>1760</v>
      </c>
      <c r="H817" s="380" t="str">
        <f t="shared" si="17"/>
        <v/>
      </c>
      <c r="I817" s="246">
        <v>849688019498</v>
      </c>
    </row>
    <row r="818" spans="2:9" s="185" customFormat="1" ht="77.5">
      <c r="B818" s="91" t="s">
        <v>2099</v>
      </c>
      <c r="C818" s="289" t="s">
        <v>2110</v>
      </c>
      <c r="D818" s="290" t="s">
        <v>2101</v>
      </c>
      <c r="E818" s="342"/>
      <c r="F818" s="289" t="s">
        <v>2111</v>
      </c>
      <c r="G818" s="21">
        <v>2000</v>
      </c>
      <c r="H818" s="380" t="str">
        <f t="shared" si="17"/>
        <v/>
      </c>
      <c r="I818" s="246">
        <v>849688019504</v>
      </c>
    </row>
    <row r="819" spans="2:9" s="185" customFormat="1" ht="77.5">
      <c r="B819" s="91" t="s">
        <v>2099</v>
      </c>
      <c r="C819" s="289" t="s">
        <v>2112</v>
      </c>
      <c r="D819" s="290" t="s">
        <v>2101</v>
      </c>
      <c r="E819" s="342"/>
      <c r="F819" s="289" t="s">
        <v>2113</v>
      </c>
      <c r="G819" s="21">
        <v>2240</v>
      </c>
      <c r="H819" s="380" t="str">
        <f t="shared" si="17"/>
        <v/>
      </c>
      <c r="I819" s="246">
        <v>849688019511</v>
      </c>
    </row>
    <row r="820" spans="2:9" s="185" customFormat="1" ht="77.5">
      <c r="B820" s="91" t="s">
        <v>2099</v>
      </c>
      <c r="C820" s="289" t="s">
        <v>2114</v>
      </c>
      <c r="D820" s="290" t="s">
        <v>2101</v>
      </c>
      <c r="E820" s="342" t="s">
        <v>1491</v>
      </c>
      <c r="F820" s="289" t="s">
        <v>2115</v>
      </c>
      <c r="G820" s="21">
        <v>1367</v>
      </c>
      <c r="H820" s="380" t="str">
        <f t="shared" si="17"/>
        <v/>
      </c>
      <c r="I820" s="246">
        <v>8801089213426</v>
      </c>
    </row>
    <row r="821" spans="2:9" s="185" customFormat="1" ht="77.5">
      <c r="B821" s="91" t="s">
        <v>2099</v>
      </c>
      <c r="C821" s="289" t="s">
        <v>2116</v>
      </c>
      <c r="D821" s="290" t="s">
        <v>2101</v>
      </c>
      <c r="E821" s="342"/>
      <c r="F821" s="289" t="s">
        <v>2117</v>
      </c>
      <c r="G821" s="21">
        <v>1847</v>
      </c>
      <c r="H821" s="380" t="str">
        <f t="shared" si="17"/>
        <v/>
      </c>
      <c r="I821" s="246">
        <v>849688019528</v>
      </c>
    </row>
    <row r="822" spans="2:9" s="185" customFormat="1" ht="77.5">
      <c r="B822" s="91" t="s">
        <v>2099</v>
      </c>
      <c r="C822" s="289" t="s">
        <v>2118</v>
      </c>
      <c r="D822" s="290" t="s">
        <v>2101</v>
      </c>
      <c r="E822" s="342"/>
      <c r="F822" s="289" t="s">
        <v>2119</v>
      </c>
      <c r="G822" s="21">
        <v>2327</v>
      </c>
      <c r="H822" s="380" t="str">
        <f t="shared" si="17"/>
        <v/>
      </c>
      <c r="I822" s="246">
        <v>849688019535</v>
      </c>
    </row>
    <row r="823" spans="2:9" s="185" customFormat="1" ht="77.5">
      <c r="B823" s="91" t="s">
        <v>2099</v>
      </c>
      <c r="C823" s="289" t="s">
        <v>2120</v>
      </c>
      <c r="D823" s="290" t="s">
        <v>2101</v>
      </c>
      <c r="E823" s="342"/>
      <c r="F823" s="289" t="s">
        <v>2121</v>
      </c>
      <c r="G823" s="21">
        <v>2807</v>
      </c>
      <c r="H823" s="380" t="str">
        <f t="shared" si="17"/>
        <v/>
      </c>
      <c r="I823" s="246">
        <v>849688019542</v>
      </c>
    </row>
    <row r="824" spans="2:9" s="185" customFormat="1" ht="77.5">
      <c r="B824" s="91" t="s">
        <v>2099</v>
      </c>
      <c r="C824" s="289" t="s">
        <v>2122</v>
      </c>
      <c r="D824" s="290" t="s">
        <v>2101</v>
      </c>
      <c r="E824" s="342"/>
      <c r="F824" s="289" t="s">
        <v>2123</v>
      </c>
      <c r="G824" s="21">
        <v>3287</v>
      </c>
      <c r="H824" s="380" t="str">
        <f t="shared" si="17"/>
        <v/>
      </c>
      <c r="I824" s="246">
        <v>849688019559</v>
      </c>
    </row>
    <row r="825" spans="2:9" s="185" customFormat="1" ht="77.5">
      <c r="B825" s="91" t="s">
        <v>2099</v>
      </c>
      <c r="C825" s="289" t="s">
        <v>2124</v>
      </c>
      <c r="D825" s="290" t="s">
        <v>2101</v>
      </c>
      <c r="E825" s="342"/>
      <c r="F825" s="289" t="s">
        <v>2125</v>
      </c>
      <c r="G825" s="21">
        <v>3767</v>
      </c>
      <c r="H825" s="380" t="str">
        <f t="shared" si="17"/>
        <v/>
      </c>
      <c r="I825" s="246">
        <v>849688019566</v>
      </c>
    </row>
    <row r="826" spans="2:9" s="185" customFormat="1" ht="77.5">
      <c r="B826" s="91" t="s">
        <v>2099</v>
      </c>
      <c r="C826" s="289" t="s">
        <v>2126</v>
      </c>
      <c r="D826" s="290" t="s">
        <v>2101</v>
      </c>
      <c r="E826" s="342"/>
      <c r="F826" s="289" t="s">
        <v>2127</v>
      </c>
      <c r="G826" s="21">
        <v>4247</v>
      </c>
      <c r="H826" s="380" t="str">
        <f t="shared" si="17"/>
        <v/>
      </c>
      <c r="I826" s="246">
        <v>849688019573</v>
      </c>
    </row>
    <row r="827" spans="2:9" s="185" customFormat="1" ht="77.5">
      <c r="B827" s="91" t="s">
        <v>2099</v>
      </c>
      <c r="C827" s="289" t="s">
        <v>2128</v>
      </c>
      <c r="D827" s="290" t="s">
        <v>2101</v>
      </c>
      <c r="E827" s="342"/>
      <c r="F827" s="289" t="s">
        <v>2129</v>
      </c>
      <c r="G827" s="21">
        <v>4967</v>
      </c>
      <c r="H827" s="380" t="str">
        <f t="shared" si="17"/>
        <v/>
      </c>
      <c r="I827" s="246">
        <v>849688019580</v>
      </c>
    </row>
    <row r="828" spans="2:9" s="185" customFormat="1" ht="77.5">
      <c r="B828" s="91" t="s">
        <v>2099</v>
      </c>
      <c r="C828" s="289" t="s">
        <v>2130</v>
      </c>
      <c r="D828" s="290" t="s">
        <v>2101</v>
      </c>
      <c r="E828" s="342"/>
      <c r="F828" s="289" t="s">
        <v>2131</v>
      </c>
      <c r="G828" s="21">
        <v>5687</v>
      </c>
      <c r="H828" s="380" t="str">
        <f t="shared" si="17"/>
        <v/>
      </c>
      <c r="I828" s="246">
        <v>849688019603</v>
      </c>
    </row>
    <row r="829" spans="2:9" s="185" customFormat="1" ht="77.5">
      <c r="B829" s="91" t="s">
        <v>2099</v>
      </c>
      <c r="C829" s="289" t="s">
        <v>2132</v>
      </c>
      <c r="D829" s="290" t="s">
        <v>2101</v>
      </c>
      <c r="E829" s="342"/>
      <c r="F829" s="289" t="s">
        <v>2133</v>
      </c>
      <c r="G829" s="21">
        <v>7127</v>
      </c>
      <c r="H829" s="380" t="str">
        <f t="shared" si="17"/>
        <v/>
      </c>
      <c r="I829" s="246">
        <v>849688019597</v>
      </c>
    </row>
    <row r="830" spans="2:9" s="185" customFormat="1" ht="62">
      <c r="B830" s="91" t="s">
        <v>2099</v>
      </c>
      <c r="C830" s="95" t="s">
        <v>2134</v>
      </c>
      <c r="D830" s="171" t="s">
        <v>2101</v>
      </c>
      <c r="E830" s="382"/>
      <c r="F830" s="137" t="s">
        <v>2135</v>
      </c>
      <c r="G830" s="97">
        <v>1134</v>
      </c>
      <c r="H830" s="380" t="str">
        <f t="shared" si="17"/>
        <v/>
      </c>
      <c r="I830" s="138">
        <v>8801089203663</v>
      </c>
    </row>
    <row r="831" spans="2:9" s="366" customFormat="1" ht="62">
      <c r="B831" s="91" t="s">
        <v>2099</v>
      </c>
      <c r="C831" s="95" t="s">
        <v>2136</v>
      </c>
      <c r="D831" s="171" t="s">
        <v>2101</v>
      </c>
      <c r="E831" s="382"/>
      <c r="F831" s="137" t="s">
        <v>2137</v>
      </c>
      <c r="G831" s="97">
        <v>1614</v>
      </c>
      <c r="H831" s="380" t="str">
        <f t="shared" si="17"/>
        <v/>
      </c>
      <c r="I831" s="138">
        <v>849688018422</v>
      </c>
    </row>
    <row r="832" spans="2:9" s="366" customFormat="1" ht="62">
      <c r="B832" s="295" t="s">
        <v>2099</v>
      </c>
      <c r="C832" s="296" t="s">
        <v>2138</v>
      </c>
      <c r="D832" s="171" t="s">
        <v>2101</v>
      </c>
      <c r="E832" s="250"/>
      <c r="F832" s="298" t="s">
        <v>2139</v>
      </c>
      <c r="G832" s="299">
        <v>2094</v>
      </c>
      <c r="H832" s="380" t="str">
        <f t="shared" si="17"/>
        <v/>
      </c>
      <c r="I832" s="163">
        <v>849688018439</v>
      </c>
    </row>
    <row r="833" spans="2:9" s="366" customFormat="1" ht="62">
      <c r="B833" s="295" t="s">
        <v>2099</v>
      </c>
      <c r="C833" s="296" t="s">
        <v>2140</v>
      </c>
      <c r="D833" s="171" t="s">
        <v>2101</v>
      </c>
      <c r="E833" s="250"/>
      <c r="F833" s="298" t="s">
        <v>2141</v>
      </c>
      <c r="G833" s="299">
        <v>2574</v>
      </c>
      <c r="H833" s="380" t="str">
        <f t="shared" si="17"/>
        <v/>
      </c>
      <c r="I833" s="163">
        <v>849688018446</v>
      </c>
    </row>
    <row r="834" spans="2:9" s="366" customFormat="1" ht="62">
      <c r="B834" s="318" t="s">
        <v>2099</v>
      </c>
      <c r="C834" s="319" t="s">
        <v>2142</v>
      </c>
      <c r="D834" s="171" t="s">
        <v>2101</v>
      </c>
      <c r="E834" s="249"/>
      <c r="F834" s="320" t="s">
        <v>2143</v>
      </c>
      <c r="G834" s="97">
        <v>3054</v>
      </c>
      <c r="H834" s="380" t="str">
        <f t="shared" si="17"/>
        <v/>
      </c>
      <c r="I834" s="163">
        <v>849688018453</v>
      </c>
    </row>
    <row r="835" spans="2:9" s="366" customFormat="1" ht="62">
      <c r="B835" s="318" t="s">
        <v>2099</v>
      </c>
      <c r="C835" s="319" t="s">
        <v>2144</v>
      </c>
      <c r="D835" s="171" t="s">
        <v>2101</v>
      </c>
      <c r="E835" s="249"/>
      <c r="F835" s="320" t="s">
        <v>2145</v>
      </c>
      <c r="G835" s="97">
        <v>3534</v>
      </c>
      <c r="H835" s="380" t="str">
        <f t="shared" si="17"/>
        <v/>
      </c>
      <c r="I835" s="163">
        <v>849688018460</v>
      </c>
    </row>
    <row r="836" spans="2:9" s="366" customFormat="1" ht="62">
      <c r="B836" s="318" t="s">
        <v>2099</v>
      </c>
      <c r="C836" s="319" t="s">
        <v>2146</v>
      </c>
      <c r="D836" s="171" t="s">
        <v>2101</v>
      </c>
      <c r="E836" s="249"/>
      <c r="F836" s="320" t="s">
        <v>2147</v>
      </c>
      <c r="G836" s="97">
        <v>4014</v>
      </c>
      <c r="H836" s="380" t="str">
        <f t="shared" si="17"/>
        <v/>
      </c>
      <c r="I836" s="163">
        <v>849688018477</v>
      </c>
    </row>
    <row r="837" spans="2:9" s="366" customFormat="1" ht="62">
      <c r="B837" s="318" t="s">
        <v>2099</v>
      </c>
      <c r="C837" s="319" t="s">
        <v>2148</v>
      </c>
      <c r="D837" s="171" t="s">
        <v>2149</v>
      </c>
      <c r="E837" s="249"/>
      <c r="F837" s="320" t="s">
        <v>2150</v>
      </c>
      <c r="G837" s="97">
        <v>1067</v>
      </c>
      <c r="H837" s="380" t="str">
        <f t="shared" si="17"/>
        <v/>
      </c>
      <c r="I837" s="163">
        <v>8801089203724</v>
      </c>
    </row>
    <row r="838" spans="2:9" s="366" customFormat="1" ht="62">
      <c r="B838" s="318" t="s">
        <v>2099</v>
      </c>
      <c r="C838" s="319" t="s">
        <v>2151</v>
      </c>
      <c r="D838" s="171" t="s">
        <v>2149</v>
      </c>
      <c r="E838" s="249"/>
      <c r="F838" s="320" t="s">
        <v>2152</v>
      </c>
      <c r="G838" s="97">
        <v>1547</v>
      </c>
      <c r="H838" s="380" t="str">
        <f t="shared" si="17"/>
        <v/>
      </c>
      <c r="I838" s="163">
        <v>849688018484</v>
      </c>
    </row>
    <row r="839" spans="2:9" s="366" customFormat="1" ht="62">
      <c r="B839" s="318" t="s">
        <v>2099</v>
      </c>
      <c r="C839" s="319" t="s">
        <v>2153</v>
      </c>
      <c r="D839" s="171" t="s">
        <v>2149</v>
      </c>
      <c r="E839" s="249"/>
      <c r="F839" s="320" t="s">
        <v>2154</v>
      </c>
      <c r="G839" s="97">
        <v>1787</v>
      </c>
      <c r="H839" s="380" t="str">
        <f t="shared" si="17"/>
        <v/>
      </c>
      <c r="I839" s="163">
        <v>849688018491</v>
      </c>
    </row>
    <row r="840" spans="2:9" s="366" customFormat="1" ht="62">
      <c r="B840" s="318" t="s">
        <v>2099</v>
      </c>
      <c r="C840" s="319" t="s">
        <v>2155</v>
      </c>
      <c r="D840" s="171" t="s">
        <v>2149</v>
      </c>
      <c r="E840" s="249"/>
      <c r="F840" s="320" t="s">
        <v>2156</v>
      </c>
      <c r="G840" s="97">
        <v>2027</v>
      </c>
      <c r="H840" s="380" t="str">
        <f t="shared" si="17"/>
        <v/>
      </c>
      <c r="I840" s="163">
        <v>849688018507</v>
      </c>
    </row>
    <row r="841" spans="2:9" s="366" customFormat="1" ht="62">
      <c r="B841" s="318" t="s">
        <v>2099</v>
      </c>
      <c r="C841" s="319" t="s">
        <v>2157</v>
      </c>
      <c r="D841" s="171" t="s">
        <v>2149</v>
      </c>
      <c r="E841" s="249"/>
      <c r="F841" s="320" t="s">
        <v>2158</v>
      </c>
      <c r="G841" s="97">
        <v>2507</v>
      </c>
      <c r="H841" s="380" t="str">
        <f t="shared" si="17"/>
        <v/>
      </c>
      <c r="I841" s="163">
        <v>849688018514</v>
      </c>
    </row>
    <row r="842" spans="2:9" s="366" customFormat="1" ht="62">
      <c r="B842" s="318" t="s">
        <v>2099</v>
      </c>
      <c r="C842" s="162" t="s">
        <v>2159</v>
      </c>
      <c r="D842" s="171" t="s">
        <v>2149</v>
      </c>
      <c r="E842" s="136"/>
      <c r="F842" s="320" t="s">
        <v>2160</v>
      </c>
      <c r="G842" s="97">
        <v>2987</v>
      </c>
      <c r="H842" s="380" t="str">
        <f t="shared" si="17"/>
        <v/>
      </c>
      <c r="I842" s="163">
        <v>849688018521</v>
      </c>
    </row>
    <row r="843" spans="2:9" s="383" customFormat="1" ht="62">
      <c r="B843" s="318" t="s">
        <v>2099</v>
      </c>
      <c r="C843" s="162" t="s">
        <v>2161</v>
      </c>
      <c r="D843" s="171" t="s">
        <v>2149</v>
      </c>
      <c r="E843" s="136"/>
      <c r="F843" s="320" t="s">
        <v>2162</v>
      </c>
      <c r="G843" s="97">
        <v>3947</v>
      </c>
      <c r="H843" s="380" t="str">
        <f t="shared" si="17"/>
        <v/>
      </c>
      <c r="I843" s="163">
        <v>849688018538</v>
      </c>
    </row>
    <row r="844" spans="2:9" s="366" customFormat="1" ht="62">
      <c r="B844" s="318" t="s">
        <v>2099</v>
      </c>
      <c r="C844" s="162" t="s">
        <v>2163</v>
      </c>
      <c r="D844" s="171" t="s">
        <v>2164</v>
      </c>
      <c r="E844" s="136"/>
      <c r="F844" s="320" t="s">
        <v>2165</v>
      </c>
      <c r="G844" s="97">
        <v>400</v>
      </c>
      <c r="H844" s="380" t="str">
        <f t="shared" si="17"/>
        <v/>
      </c>
      <c r="I844" s="163">
        <v>8801089203786</v>
      </c>
    </row>
    <row r="845" spans="2:9" s="366" customFormat="1" ht="62">
      <c r="B845" s="318" t="s">
        <v>2099</v>
      </c>
      <c r="C845" s="162" t="s">
        <v>2166</v>
      </c>
      <c r="D845" s="171" t="s">
        <v>2164</v>
      </c>
      <c r="E845" s="136"/>
      <c r="F845" s="320" t="s">
        <v>2167</v>
      </c>
      <c r="G845" s="97">
        <v>640</v>
      </c>
      <c r="H845" s="380" t="str">
        <f t="shared" si="17"/>
        <v/>
      </c>
      <c r="I845" s="163">
        <v>849688018545</v>
      </c>
    </row>
    <row r="846" spans="2:9" s="366" customFormat="1" ht="62">
      <c r="B846" s="318" t="s">
        <v>2099</v>
      </c>
      <c r="C846" s="162" t="s">
        <v>2168</v>
      </c>
      <c r="D846" s="171" t="s">
        <v>2164</v>
      </c>
      <c r="E846" s="136"/>
      <c r="F846" s="320" t="s">
        <v>2169</v>
      </c>
      <c r="G846" s="97">
        <v>880</v>
      </c>
      <c r="H846" s="380" t="str">
        <f t="shared" si="17"/>
        <v/>
      </c>
      <c r="I846" s="163">
        <v>849688018552</v>
      </c>
    </row>
    <row r="847" spans="2:9" s="366" customFormat="1" ht="62">
      <c r="B847" s="318" t="s">
        <v>2099</v>
      </c>
      <c r="C847" s="162" t="s">
        <v>2170</v>
      </c>
      <c r="D847" s="171" t="s">
        <v>2164</v>
      </c>
      <c r="E847" s="136"/>
      <c r="F847" s="320" t="s">
        <v>2171</v>
      </c>
      <c r="G847" s="97">
        <v>1120</v>
      </c>
      <c r="H847" s="380" t="str">
        <f t="shared" si="17"/>
        <v/>
      </c>
      <c r="I847" s="163">
        <v>849688018569</v>
      </c>
    </row>
    <row r="848" spans="2:9" s="366" customFormat="1" ht="62">
      <c r="B848" s="318" t="s">
        <v>2099</v>
      </c>
      <c r="C848" s="319" t="s">
        <v>2172</v>
      </c>
      <c r="D848" s="171" t="s">
        <v>2164</v>
      </c>
      <c r="E848" s="249"/>
      <c r="F848" s="320" t="s">
        <v>2173</v>
      </c>
      <c r="G848" s="97">
        <v>1360</v>
      </c>
      <c r="H848" s="380" t="str">
        <f t="shared" si="17"/>
        <v/>
      </c>
      <c r="I848" s="163">
        <v>849688018576</v>
      </c>
    </row>
    <row r="849" spans="1:9" s="383" customFormat="1" ht="62">
      <c r="B849" s="318" t="s">
        <v>2099</v>
      </c>
      <c r="C849" s="162" t="s">
        <v>2174</v>
      </c>
      <c r="D849" s="171" t="s">
        <v>2164</v>
      </c>
      <c r="E849" s="136"/>
      <c r="F849" s="320" t="s">
        <v>2175</v>
      </c>
      <c r="G849" s="97">
        <v>1840</v>
      </c>
      <c r="H849" s="380" t="str">
        <f t="shared" si="17"/>
        <v/>
      </c>
      <c r="I849" s="163">
        <v>849688018583</v>
      </c>
    </row>
    <row r="850" spans="1:9" s="366" customFormat="1" ht="62">
      <c r="B850" s="318" t="s">
        <v>2099</v>
      </c>
      <c r="C850" s="162" t="s">
        <v>2176</v>
      </c>
      <c r="D850" s="171" t="s">
        <v>2164</v>
      </c>
      <c r="E850" s="136"/>
      <c r="F850" s="320" t="s">
        <v>2177</v>
      </c>
      <c r="G850" s="97">
        <v>334</v>
      </c>
      <c r="H850" s="380" t="str">
        <f t="shared" si="17"/>
        <v/>
      </c>
      <c r="I850" s="163">
        <v>8801089203847</v>
      </c>
    </row>
    <row r="851" spans="1:9" s="366" customFormat="1" ht="62">
      <c r="B851" s="318" t="s">
        <v>2099</v>
      </c>
      <c r="C851" s="162" t="s">
        <v>2178</v>
      </c>
      <c r="D851" s="171" t="s">
        <v>2164</v>
      </c>
      <c r="E851" s="136"/>
      <c r="F851" s="320" t="s">
        <v>2179</v>
      </c>
      <c r="G851" s="97">
        <v>574</v>
      </c>
      <c r="H851" s="380" t="str">
        <f t="shared" si="17"/>
        <v/>
      </c>
      <c r="I851" s="163">
        <v>849688018590</v>
      </c>
    </row>
    <row r="852" spans="1:9" s="366" customFormat="1" ht="62">
      <c r="B852" s="318" t="s">
        <v>2099</v>
      </c>
      <c r="C852" s="162" t="s">
        <v>2180</v>
      </c>
      <c r="D852" s="171" t="s">
        <v>2164</v>
      </c>
      <c r="E852" s="136"/>
      <c r="F852" s="320" t="s">
        <v>2181</v>
      </c>
      <c r="G852" s="97">
        <v>814</v>
      </c>
      <c r="H852" s="380" t="str">
        <f t="shared" si="17"/>
        <v/>
      </c>
      <c r="I852" s="163">
        <v>849688018606</v>
      </c>
    </row>
    <row r="853" spans="1:9" s="366" customFormat="1" ht="62">
      <c r="B853" s="318" t="s">
        <v>2099</v>
      </c>
      <c r="C853" s="162" t="s">
        <v>2182</v>
      </c>
      <c r="D853" s="171" t="s">
        <v>2164</v>
      </c>
      <c r="E853" s="136"/>
      <c r="F853" s="320" t="s">
        <v>2183</v>
      </c>
      <c r="G853" s="97">
        <v>1054</v>
      </c>
      <c r="H853" s="380" t="str">
        <f t="shared" si="17"/>
        <v/>
      </c>
      <c r="I853" s="163">
        <v>849688018613</v>
      </c>
    </row>
    <row r="854" spans="1:9" s="182" customFormat="1" ht="25">
      <c r="B854" s="79" t="s">
        <v>2184</v>
      </c>
      <c r="C854" s="300"/>
      <c r="D854" s="301"/>
      <c r="E854" s="301"/>
      <c r="F854" s="301"/>
      <c r="G854" s="301"/>
      <c r="H854" s="301"/>
      <c r="I854" s="302"/>
    </row>
    <row r="855" spans="1:9" s="182" customFormat="1" ht="15.5">
      <c r="B855" s="226" t="s">
        <v>2185</v>
      </c>
      <c r="C855" s="178" t="s">
        <v>2186</v>
      </c>
      <c r="D855" s="116" t="s">
        <v>2187</v>
      </c>
      <c r="E855" s="152"/>
      <c r="F855" s="118" t="s">
        <v>2188</v>
      </c>
      <c r="G855" s="89">
        <v>70</v>
      </c>
      <c r="H855" s="164" t="str">
        <f>IF($H$3=0,"",G855-($H$3*G855/100))</f>
        <v/>
      </c>
      <c r="I855" s="305">
        <v>8801089030511</v>
      </c>
    </row>
    <row r="856" spans="1:9" s="182" customFormat="1" ht="25">
      <c r="B856" s="79" t="s">
        <v>2189</v>
      </c>
      <c r="C856" s="300"/>
      <c r="D856" s="301"/>
      <c r="E856" s="301"/>
      <c r="F856" s="301"/>
      <c r="G856" s="301"/>
      <c r="H856" s="301"/>
      <c r="I856" s="302"/>
    </row>
    <row r="857" spans="1:9" s="373" customFormat="1" ht="49.5" customHeight="1">
      <c r="A857" s="207"/>
      <c r="B857" s="84" t="s">
        <v>169</v>
      </c>
      <c r="C857" s="108" t="s">
        <v>2190</v>
      </c>
      <c r="D857" s="109" t="s">
        <v>2191</v>
      </c>
      <c r="E857" s="384"/>
      <c r="F857" s="110" t="s">
        <v>2192</v>
      </c>
      <c r="G857" s="89">
        <v>5175</v>
      </c>
      <c r="H857" s="164" t="str">
        <f t="shared" ref="H857:H863" si="18">IF($H$3=0,"",G857-($H$3*G857/100))</f>
        <v/>
      </c>
      <c r="I857" s="211">
        <v>849688014830</v>
      </c>
    </row>
    <row r="858" spans="1:9" s="373" customFormat="1" ht="49.5" customHeight="1">
      <c r="A858" s="207"/>
      <c r="B858" s="84" t="s">
        <v>169</v>
      </c>
      <c r="C858" s="108" t="s">
        <v>2193</v>
      </c>
      <c r="D858" s="109" t="s">
        <v>2194</v>
      </c>
      <c r="E858" s="384"/>
      <c r="F858" s="110" t="s">
        <v>2195</v>
      </c>
      <c r="G858" s="89">
        <v>4315</v>
      </c>
      <c r="H858" s="164" t="str">
        <f t="shared" si="18"/>
        <v/>
      </c>
      <c r="I858" s="211">
        <v>849688014847</v>
      </c>
    </row>
    <row r="859" spans="1:9" s="373" customFormat="1" ht="49.5" customHeight="1">
      <c r="A859" s="207"/>
      <c r="B859" s="84" t="s">
        <v>169</v>
      </c>
      <c r="C859" s="108" t="s">
        <v>2196</v>
      </c>
      <c r="D859" s="109" t="s">
        <v>2197</v>
      </c>
      <c r="E859" s="384" t="s">
        <v>205</v>
      </c>
      <c r="F859" s="110" t="s">
        <v>2198</v>
      </c>
      <c r="G859" s="89">
        <v>6235</v>
      </c>
      <c r="H859" s="164" t="str">
        <f t="shared" si="18"/>
        <v/>
      </c>
      <c r="I859" s="211">
        <v>849688014854</v>
      </c>
    </row>
    <row r="860" spans="1:9" s="373" customFormat="1" ht="49.5" customHeight="1">
      <c r="A860" s="207"/>
      <c r="B860" s="84" t="s">
        <v>169</v>
      </c>
      <c r="C860" s="108" t="s">
        <v>2199</v>
      </c>
      <c r="D860" s="109" t="s">
        <v>2200</v>
      </c>
      <c r="E860" s="384"/>
      <c r="F860" s="110" t="s">
        <v>2201</v>
      </c>
      <c r="G860" s="89">
        <v>5345</v>
      </c>
      <c r="H860" s="164" t="str">
        <f t="shared" si="18"/>
        <v/>
      </c>
      <c r="I860" s="211">
        <v>849688014861</v>
      </c>
    </row>
    <row r="861" spans="1:9" s="373" customFormat="1" ht="49.5" customHeight="1">
      <c r="A861" s="207"/>
      <c r="B861" s="84" t="s">
        <v>169</v>
      </c>
      <c r="C861" s="108" t="s">
        <v>2202</v>
      </c>
      <c r="D861" s="109" t="s">
        <v>2203</v>
      </c>
      <c r="E861" s="384"/>
      <c r="F861" s="110" t="s">
        <v>2204</v>
      </c>
      <c r="G861" s="89">
        <v>5945</v>
      </c>
      <c r="H861" s="164" t="str">
        <f t="shared" si="18"/>
        <v/>
      </c>
      <c r="I861" s="211">
        <v>849688014878</v>
      </c>
    </row>
    <row r="862" spans="1:9" s="373" customFormat="1" ht="49.5" customHeight="1">
      <c r="A862" s="207"/>
      <c r="B862" s="84" t="s">
        <v>169</v>
      </c>
      <c r="C862" s="108" t="s">
        <v>2205</v>
      </c>
      <c r="D862" s="109" t="s">
        <v>2206</v>
      </c>
      <c r="E862" s="384" t="s">
        <v>1878</v>
      </c>
      <c r="F862" s="110" t="s">
        <v>2207</v>
      </c>
      <c r="G862" s="89">
        <v>455</v>
      </c>
      <c r="H862" s="164" t="str">
        <f t="shared" si="18"/>
        <v/>
      </c>
      <c r="I862" s="119">
        <v>849688015261</v>
      </c>
    </row>
    <row r="863" spans="1:9" s="373" customFormat="1" ht="49.5" customHeight="1">
      <c r="A863" s="207"/>
      <c r="B863" s="84" t="s">
        <v>169</v>
      </c>
      <c r="C863" s="108" t="s">
        <v>2208</v>
      </c>
      <c r="D863" s="109" t="s">
        <v>2209</v>
      </c>
      <c r="E863" s="384" t="s">
        <v>1878</v>
      </c>
      <c r="F863" s="110" t="s">
        <v>2210</v>
      </c>
      <c r="G863" s="89">
        <v>435</v>
      </c>
      <c r="H863" s="164" t="str">
        <f t="shared" si="18"/>
        <v/>
      </c>
      <c r="I863" s="119">
        <v>849688015278</v>
      </c>
    </row>
    <row r="864" spans="1:9" s="373" customFormat="1" ht="49.5" customHeight="1">
      <c r="A864" s="207"/>
      <c r="B864" s="84" t="s">
        <v>169</v>
      </c>
      <c r="C864" s="84" t="s">
        <v>2211</v>
      </c>
      <c r="D864" s="109" t="s">
        <v>2212</v>
      </c>
      <c r="E864" s="385"/>
      <c r="F864" s="118" t="s">
        <v>2213</v>
      </c>
      <c r="G864" s="386">
        <v>310</v>
      </c>
      <c r="H864" s="164" t="str">
        <f>IF($H$3=0,"",G864-($H$3*G864/100))</f>
        <v/>
      </c>
      <c r="I864" s="211">
        <v>8801089125057</v>
      </c>
    </row>
    <row r="865" spans="2:9" s="177" customFormat="1" ht="49.5" customHeight="1">
      <c r="B865" s="91" t="s">
        <v>169</v>
      </c>
      <c r="C865" s="173" t="s">
        <v>2214</v>
      </c>
      <c r="D865" s="112" t="s">
        <v>2215</v>
      </c>
      <c r="E865" s="112"/>
      <c r="F865" s="162" t="s">
        <v>2216</v>
      </c>
      <c r="G865" s="97">
        <v>215</v>
      </c>
      <c r="H865" s="164" t="str">
        <f t="shared" ref="H865:H909" si="19">IF($H$3=0,"",G865-($H$3*G865/100))</f>
        <v/>
      </c>
      <c r="I865" s="104" t="s">
        <v>2217</v>
      </c>
    </row>
    <row r="866" spans="2:9" s="177" customFormat="1" ht="49.5" customHeight="1">
      <c r="B866" s="91" t="s">
        <v>169</v>
      </c>
      <c r="C866" s="173" t="s">
        <v>2218</v>
      </c>
      <c r="D866" s="112" t="s">
        <v>2219</v>
      </c>
      <c r="E866" s="112"/>
      <c r="F866" s="162" t="s">
        <v>2220</v>
      </c>
      <c r="G866" s="97">
        <v>215</v>
      </c>
      <c r="H866" s="164" t="str">
        <f t="shared" si="19"/>
        <v/>
      </c>
      <c r="I866" s="104">
        <v>8801089107442</v>
      </c>
    </row>
    <row r="867" spans="2:9" s="177" customFormat="1" ht="49.5" customHeight="1">
      <c r="B867" s="91" t="s">
        <v>169</v>
      </c>
      <c r="C867" s="173" t="s">
        <v>2221</v>
      </c>
      <c r="D867" s="112" t="s">
        <v>2222</v>
      </c>
      <c r="E867" s="112"/>
      <c r="F867" s="162" t="s">
        <v>2223</v>
      </c>
      <c r="G867" s="97">
        <v>215</v>
      </c>
      <c r="H867" s="164" t="str">
        <f t="shared" si="19"/>
        <v/>
      </c>
      <c r="I867" s="104" t="s">
        <v>2224</v>
      </c>
    </row>
    <row r="868" spans="2:9" s="177" customFormat="1" ht="49.5" customHeight="1">
      <c r="B868" s="91" t="s">
        <v>169</v>
      </c>
      <c r="C868" s="173" t="s">
        <v>2225</v>
      </c>
      <c r="D868" s="112" t="s">
        <v>2226</v>
      </c>
      <c r="E868" s="112"/>
      <c r="F868" s="162" t="s">
        <v>2227</v>
      </c>
      <c r="G868" s="97">
        <v>215</v>
      </c>
      <c r="H868" s="164" t="str">
        <f t="shared" si="19"/>
        <v/>
      </c>
      <c r="I868" s="104" t="s">
        <v>2228</v>
      </c>
    </row>
    <row r="869" spans="2:9" s="177" customFormat="1" ht="49.5" customHeight="1">
      <c r="B869" s="91" t="s">
        <v>169</v>
      </c>
      <c r="C869" s="387" t="s">
        <v>2229</v>
      </c>
      <c r="D869" s="112" t="s">
        <v>2230</v>
      </c>
      <c r="E869" s="94"/>
      <c r="F869" s="315" t="s">
        <v>2231</v>
      </c>
      <c r="G869" s="388">
        <v>215</v>
      </c>
      <c r="H869" s="157" t="str">
        <f t="shared" si="19"/>
        <v/>
      </c>
      <c r="I869" s="98">
        <v>8801089195913</v>
      </c>
    </row>
    <row r="870" spans="2:9" s="177" customFormat="1" ht="49.5" customHeight="1">
      <c r="B870" s="91" t="s">
        <v>169</v>
      </c>
      <c r="C870" s="387" t="s">
        <v>2232</v>
      </c>
      <c r="D870" s="112" t="s">
        <v>2233</v>
      </c>
      <c r="E870" s="94"/>
      <c r="F870" s="315" t="s">
        <v>2234</v>
      </c>
      <c r="G870" s="388">
        <v>215</v>
      </c>
      <c r="H870" s="157" t="str">
        <f t="shared" si="19"/>
        <v/>
      </c>
      <c r="I870" s="98">
        <v>8801089195890</v>
      </c>
    </row>
    <row r="871" spans="2:9" s="177" customFormat="1" ht="49.5" customHeight="1">
      <c r="B871" s="91" t="s">
        <v>169</v>
      </c>
      <c r="C871" s="387" t="s">
        <v>2235</v>
      </c>
      <c r="D871" s="112" t="s">
        <v>2236</v>
      </c>
      <c r="E871" s="94"/>
      <c r="F871" s="315" t="s">
        <v>2237</v>
      </c>
      <c r="G871" s="388">
        <v>215</v>
      </c>
      <c r="H871" s="157" t="str">
        <f>IF($H$3=0,"",G871-($H$3*G871/100))</f>
        <v/>
      </c>
      <c r="I871" s="98">
        <v>8801089195876</v>
      </c>
    </row>
    <row r="872" spans="2:9" s="177" customFormat="1" ht="49.5" customHeight="1">
      <c r="B872" s="91" t="s">
        <v>169</v>
      </c>
      <c r="C872" s="387" t="s">
        <v>2238</v>
      </c>
      <c r="D872" s="112" t="s">
        <v>2239</v>
      </c>
      <c r="E872" s="94"/>
      <c r="F872" s="315" t="s">
        <v>2240</v>
      </c>
      <c r="G872" s="388">
        <v>215</v>
      </c>
      <c r="H872" s="157" t="str">
        <f>IF($H$3=0,"",G872-($H$3*G872/100))</f>
        <v/>
      </c>
      <c r="I872" s="98">
        <v>8801089195883</v>
      </c>
    </row>
    <row r="873" spans="2:9" s="177" customFormat="1" ht="49.5" customHeight="1">
      <c r="B873" s="91" t="s">
        <v>169</v>
      </c>
      <c r="C873" s="387" t="s">
        <v>2241</v>
      </c>
      <c r="D873" s="112" t="s">
        <v>2242</v>
      </c>
      <c r="E873" s="94"/>
      <c r="F873" s="315" t="s">
        <v>2243</v>
      </c>
      <c r="G873" s="388">
        <v>310</v>
      </c>
      <c r="H873" s="157" t="str">
        <f>IF($H$3=0,"",G873-($H$3*G873/100))</f>
        <v/>
      </c>
      <c r="I873" s="98">
        <v>8801089196552</v>
      </c>
    </row>
    <row r="874" spans="2:9" s="177" customFormat="1" ht="49.5" customHeight="1">
      <c r="B874" s="318" t="s">
        <v>169</v>
      </c>
      <c r="C874" s="389" t="s">
        <v>2244</v>
      </c>
      <c r="D874" s="112" t="s">
        <v>2245</v>
      </c>
      <c r="E874" s="94" t="s">
        <v>2246</v>
      </c>
      <c r="F874" s="320" t="s">
        <v>2247</v>
      </c>
      <c r="G874" s="97">
        <v>545</v>
      </c>
      <c r="H874" s="157" t="str">
        <f t="shared" si="19"/>
        <v/>
      </c>
      <c r="I874" s="98">
        <v>849688016695</v>
      </c>
    </row>
    <row r="875" spans="2:9" s="177" customFormat="1" ht="37.5" customHeight="1">
      <c r="B875" s="84" t="s">
        <v>169</v>
      </c>
      <c r="C875" s="108" t="s">
        <v>2248</v>
      </c>
      <c r="D875" s="109" t="s">
        <v>2249</v>
      </c>
      <c r="E875" s="116"/>
      <c r="F875" s="118" t="s">
        <v>2250</v>
      </c>
      <c r="G875" s="89">
        <v>270</v>
      </c>
      <c r="H875" s="164" t="str">
        <f t="shared" si="19"/>
        <v/>
      </c>
      <c r="I875" s="41" t="s">
        <v>2251</v>
      </c>
    </row>
    <row r="876" spans="2:9" s="177" customFormat="1" ht="37.5" customHeight="1">
      <c r="B876" s="84" t="s">
        <v>169</v>
      </c>
      <c r="C876" s="108" t="s">
        <v>2252</v>
      </c>
      <c r="D876" s="109" t="s">
        <v>2253</v>
      </c>
      <c r="E876" s="116"/>
      <c r="F876" s="118" t="s">
        <v>2254</v>
      </c>
      <c r="G876" s="89">
        <v>270</v>
      </c>
      <c r="H876" s="164" t="str">
        <f t="shared" si="19"/>
        <v/>
      </c>
      <c r="I876" s="41" t="s">
        <v>2255</v>
      </c>
    </row>
    <row r="877" spans="2:9" s="177" customFormat="1" ht="37.5" customHeight="1">
      <c r="B877" s="84" t="s">
        <v>169</v>
      </c>
      <c r="C877" s="108" t="s">
        <v>2256</v>
      </c>
      <c r="D877" s="109" t="s">
        <v>2257</v>
      </c>
      <c r="E877" s="117" t="s">
        <v>2258</v>
      </c>
      <c r="F877" s="118" t="s">
        <v>2259</v>
      </c>
      <c r="G877" s="89">
        <v>270</v>
      </c>
      <c r="H877" s="164" t="str">
        <f t="shared" si="19"/>
        <v/>
      </c>
      <c r="I877" s="390" t="s">
        <v>2260</v>
      </c>
    </row>
    <row r="878" spans="2:9" s="207" customFormat="1" ht="31">
      <c r="B878" s="35" t="s">
        <v>169</v>
      </c>
      <c r="C878" s="37" t="s">
        <v>170</v>
      </c>
      <c r="D878" s="36" t="s">
        <v>171</v>
      </c>
      <c r="E878" s="32" t="s">
        <v>172</v>
      </c>
      <c r="F878" s="37" t="s">
        <v>173</v>
      </c>
      <c r="G878" s="303">
        <v>420</v>
      </c>
      <c r="H878" s="164" t="str">
        <f t="shared" si="19"/>
        <v/>
      </c>
      <c r="I878" s="34">
        <v>849688014779</v>
      </c>
    </row>
    <row r="879" spans="2:9" s="207" customFormat="1" ht="31">
      <c r="B879" s="35" t="s">
        <v>169</v>
      </c>
      <c r="C879" s="37" t="s">
        <v>174</v>
      </c>
      <c r="D879" s="36" t="s">
        <v>171</v>
      </c>
      <c r="E879" s="32" t="s">
        <v>175</v>
      </c>
      <c r="F879" s="37" t="s">
        <v>176</v>
      </c>
      <c r="G879" s="303">
        <v>420</v>
      </c>
      <c r="H879" s="164" t="str">
        <f t="shared" si="19"/>
        <v/>
      </c>
      <c r="I879" s="34">
        <v>849688014786</v>
      </c>
    </row>
    <row r="880" spans="2:9" s="207" customFormat="1" ht="37.5" customHeight="1">
      <c r="B880" s="84" t="s">
        <v>169</v>
      </c>
      <c r="C880" s="108" t="s">
        <v>2261</v>
      </c>
      <c r="D880" s="109" t="s">
        <v>171</v>
      </c>
      <c r="E880" s="117"/>
      <c r="F880" s="118" t="s">
        <v>2262</v>
      </c>
      <c r="G880" s="89">
        <v>369</v>
      </c>
      <c r="H880" s="164" t="str">
        <f t="shared" si="19"/>
        <v/>
      </c>
      <c r="I880" s="139">
        <v>849688007075</v>
      </c>
    </row>
    <row r="881" spans="2:9" s="177" customFormat="1">
      <c r="B881" s="85" t="s">
        <v>169</v>
      </c>
      <c r="C881" s="85" t="s">
        <v>2263</v>
      </c>
      <c r="D881" s="391" t="s">
        <v>2264</v>
      </c>
      <c r="E881" s="392" t="s">
        <v>2265</v>
      </c>
      <c r="F881" s="393" t="s">
        <v>2266</v>
      </c>
      <c r="G881" s="89">
        <v>85</v>
      </c>
      <c r="H881" s="164" t="str">
        <f t="shared" si="19"/>
        <v/>
      </c>
      <c r="I881" s="394" t="s">
        <v>2267</v>
      </c>
    </row>
    <row r="882" spans="2:9" s="177" customFormat="1">
      <c r="B882" s="85" t="s">
        <v>169</v>
      </c>
      <c r="C882" s="85" t="s">
        <v>2268</v>
      </c>
      <c r="D882" s="391" t="s">
        <v>2264</v>
      </c>
      <c r="E882" s="392" t="s">
        <v>2265</v>
      </c>
      <c r="F882" s="395" t="s">
        <v>2269</v>
      </c>
      <c r="G882" s="89">
        <v>85</v>
      </c>
      <c r="H882" s="164" t="str">
        <f t="shared" si="19"/>
        <v/>
      </c>
      <c r="I882" s="394" t="s">
        <v>2270</v>
      </c>
    </row>
    <row r="883" spans="2:9" s="177" customFormat="1">
      <c r="B883" s="85" t="s">
        <v>169</v>
      </c>
      <c r="C883" s="85" t="s">
        <v>2271</v>
      </c>
      <c r="D883" s="391" t="s">
        <v>2264</v>
      </c>
      <c r="E883" s="392" t="s">
        <v>2265</v>
      </c>
      <c r="F883" s="396" t="s">
        <v>2272</v>
      </c>
      <c r="G883" s="89">
        <v>85</v>
      </c>
      <c r="H883" s="164" t="str">
        <f t="shared" si="19"/>
        <v/>
      </c>
      <c r="I883" s="394" t="s">
        <v>2273</v>
      </c>
    </row>
    <row r="884" spans="2:9" s="177" customFormat="1">
      <c r="B884" s="85" t="s">
        <v>169</v>
      </c>
      <c r="C884" s="85" t="s">
        <v>2274</v>
      </c>
      <c r="D884" s="391" t="s">
        <v>2264</v>
      </c>
      <c r="E884" s="392" t="s">
        <v>2265</v>
      </c>
      <c r="F884" s="395" t="s">
        <v>2275</v>
      </c>
      <c r="G884" s="89">
        <v>85</v>
      </c>
      <c r="H884" s="164" t="str">
        <f t="shared" si="19"/>
        <v/>
      </c>
      <c r="I884" s="394" t="s">
        <v>2276</v>
      </c>
    </row>
    <row r="885" spans="2:9" s="177" customFormat="1">
      <c r="B885" s="85" t="s">
        <v>169</v>
      </c>
      <c r="C885" s="85" t="s">
        <v>2277</v>
      </c>
      <c r="D885" s="391" t="s">
        <v>2264</v>
      </c>
      <c r="E885" s="392" t="s">
        <v>2265</v>
      </c>
      <c r="F885" s="395" t="s">
        <v>2278</v>
      </c>
      <c r="G885" s="89">
        <v>85</v>
      </c>
      <c r="H885" s="164" t="str">
        <f t="shared" si="19"/>
        <v/>
      </c>
      <c r="I885" s="394" t="s">
        <v>2279</v>
      </c>
    </row>
    <row r="886" spans="2:9" s="177" customFormat="1">
      <c r="B886" s="85" t="s">
        <v>169</v>
      </c>
      <c r="C886" s="85" t="s">
        <v>2280</v>
      </c>
      <c r="D886" s="391" t="s">
        <v>2264</v>
      </c>
      <c r="E886" s="392" t="s">
        <v>2265</v>
      </c>
      <c r="F886" s="393" t="s">
        <v>2281</v>
      </c>
      <c r="G886" s="89">
        <v>250</v>
      </c>
      <c r="H886" s="164" t="str">
        <f t="shared" si="19"/>
        <v/>
      </c>
      <c r="I886" s="394" t="s">
        <v>2282</v>
      </c>
    </row>
    <row r="887" spans="2:9" s="177" customFormat="1">
      <c r="B887" s="85" t="s">
        <v>169</v>
      </c>
      <c r="C887" s="85" t="s">
        <v>2283</v>
      </c>
      <c r="D887" s="391" t="s">
        <v>2264</v>
      </c>
      <c r="E887" s="392" t="s">
        <v>2265</v>
      </c>
      <c r="F887" s="393" t="s">
        <v>2284</v>
      </c>
      <c r="G887" s="89">
        <v>250</v>
      </c>
      <c r="H887" s="164" t="str">
        <f t="shared" si="19"/>
        <v/>
      </c>
      <c r="I887" s="394" t="s">
        <v>2285</v>
      </c>
    </row>
    <row r="888" spans="2:9" s="177" customFormat="1">
      <c r="B888" s="85" t="s">
        <v>169</v>
      </c>
      <c r="C888" s="85" t="s">
        <v>2286</v>
      </c>
      <c r="D888" s="391" t="s">
        <v>2264</v>
      </c>
      <c r="E888" s="392" t="s">
        <v>2265</v>
      </c>
      <c r="F888" s="393" t="s">
        <v>2287</v>
      </c>
      <c r="G888" s="89">
        <v>250</v>
      </c>
      <c r="H888" s="164" t="str">
        <f t="shared" si="19"/>
        <v/>
      </c>
      <c r="I888" s="394" t="s">
        <v>2288</v>
      </c>
    </row>
    <row r="889" spans="2:9" s="177" customFormat="1" ht="37.5" customHeight="1">
      <c r="B889" s="95" t="s">
        <v>169</v>
      </c>
      <c r="C889" s="95" t="s">
        <v>2289</v>
      </c>
      <c r="D889" s="93" t="s">
        <v>2290</v>
      </c>
      <c r="E889" s="121" t="s">
        <v>2291</v>
      </c>
      <c r="F889" s="137" t="s">
        <v>2292</v>
      </c>
      <c r="G889" s="97">
        <v>85</v>
      </c>
      <c r="H889" s="164" t="str">
        <f t="shared" si="19"/>
        <v/>
      </c>
      <c r="I889" s="368">
        <v>8801089109729</v>
      </c>
    </row>
    <row r="890" spans="2:9" s="177" customFormat="1" ht="37.5" customHeight="1">
      <c r="B890" s="95" t="s">
        <v>169</v>
      </c>
      <c r="C890" s="95" t="s">
        <v>2293</v>
      </c>
      <c r="D890" s="93" t="s">
        <v>2290</v>
      </c>
      <c r="E890" s="121" t="s">
        <v>2291</v>
      </c>
      <c r="F890" s="162" t="s">
        <v>2294</v>
      </c>
      <c r="G890" s="168">
        <v>85</v>
      </c>
      <c r="H890" s="164" t="str">
        <f t="shared" si="19"/>
        <v/>
      </c>
      <c r="I890" s="390">
        <v>8801089109750</v>
      </c>
    </row>
    <row r="891" spans="2:9" s="177" customFormat="1" ht="37.5" customHeight="1">
      <c r="B891" s="95" t="s">
        <v>169</v>
      </c>
      <c r="C891" s="95" t="s">
        <v>2295</v>
      </c>
      <c r="D891" s="93" t="s">
        <v>2290</v>
      </c>
      <c r="E891" s="121" t="s">
        <v>2291</v>
      </c>
      <c r="F891" s="397" t="s">
        <v>2296</v>
      </c>
      <c r="G891" s="168">
        <v>85</v>
      </c>
      <c r="H891" s="164" t="str">
        <f t="shared" si="19"/>
        <v/>
      </c>
      <c r="I891" s="390">
        <v>8801089114570</v>
      </c>
    </row>
    <row r="892" spans="2:9" s="177" customFormat="1" ht="37.5" customHeight="1">
      <c r="B892" s="95" t="s">
        <v>169</v>
      </c>
      <c r="C892" s="95" t="s">
        <v>2297</v>
      </c>
      <c r="D892" s="93" t="s">
        <v>2290</v>
      </c>
      <c r="E892" s="121" t="s">
        <v>2291</v>
      </c>
      <c r="F892" s="162" t="s">
        <v>2298</v>
      </c>
      <c r="G892" s="168">
        <v>85</v>
      </c>
      <c r="H892" s="164" t="str">
        <f t="shared" si="19"/>
        <v/>
      </c>
      <c r="I892" s="390">
        <v>8801089109842</v>
      </c>
    </row>
    <row r="893" spans="2:9" s="177" customFormat="1" ht="37.5" customHeight="1">
      <c r="B893" s="95" t="s">
        <v>169</v>
      </c>
      <c r="C893" s="95" t="s">
        <v>2299</v>
      </c>
      <c r="D893" s="93" t="s">
        <v>2290</v>
      </c>
      <c r="E893" s="121" t="s">
        <v>2291</v>
      </c>
      <c r="F893" s="137" t="s">
        <v>2300</v>
      </c>
      <c r="G893" s="168">
        <v>250</v>
      </c>
      <c r="H893" s="164" t="str">
        <f t="shared" si="19"/>
        <v/>
      </c>
      <c r="I893" s="390">
        <v>8801089109866</v>
      </c>
    </row>
    <row r="894" spans="2:9" s="177" customFormat="1" ht="37.5" customHeight="1">
      <c r="B894" s="95" t="s">
        <v>169</v>
      </c>
      <c r="C894" s="95" t="s">
        <v>2301</v>
      </c>
      <c r="D894" s="93" t="s">
        <v>2290</v>
      </c>
      <c r="E894" s="121" t="s">
        <v>2291</v>
      </c>
      <c r="F894" s="137" t="s">
        <v>2302</v>
      </c>
      <c r="G894" s="168">
        <v>250</v>
      </c>
      <c r="H894" s="164" t="str">
        <f t="shared" si="19"/>
        <v/>
      </c>
      <c r="I894" s="390">
        <v>8801089109880</v>
      </c>
    </row>
    <row r="895" spans="2:9" s="177" customFormat="1" ht="37.5" customHeight="1">
      <c r="B895" s="85" t="s">
        <v>169</v>
      </c>
      <c r="C895" s="85" t="s">
        <v>2303</v>
      </c>
      <c r="D895" s="86" t="s">
        <v>2290</v>
      </c>
      <c r="E895" s="121" t="s">
        <v>2291</v>
      </c>
      <c r="F895" s="88" t="s">
        <v>2304</v>
      </c>
      <c r="G895" s="168">
        <v>250</v>
      </c>
      <c r="H895" s="164" t="str">
        <f t="shared" si="19"/>
        <v/>
      </c>
      <c r="I895" s="390">
        <v>8801089109903</v>
      </c>
    </row>
    <row r="896" spans="2:9" s="177" customFormat="1" ht="37.5" customHeight="1">
      <c r="B896" s="84" t="s">
        <v>169</v>
      </c>
      <c r="C896" s="108" t="s">
        <v>2305</v>
      </c>
      <c r="D896" s="86" t="s">
        <v>2306</v>
      </c>
      <c r="E896" s="87" t="s">
        <v>2307</v>
      </c>
      <c r="F896" s="88" t="s">
        <v>2308</v>
      </c>
      <c r="G896" s="168">
        <v>250</v>
      </c>
      <c r="H896" s="164" t="str">
        <f t="shared" si="19"/>
        <v/>
      </c>
      <c r="I896" s="390">
        <v>8801089158970</v>
      </c>
    </row>
    <row r="897" spans="2:10" s="177" customFormat="1" ht="37.5" customHeight="1">
      <c r="B897" s="84" t="s">
        <v>169</v>
      </c>
      <c r="C897" s="108" t="s">
        <v>2309</v>
      </c>
      <c r="D897" s="86" t="s">
        <v>2306</v>
      </c>
      <c r="E897" s="87" t="s">
        <v>2307</v>
      </c>
      <c r="F897" s="88" t="s">
        <v>2310</v>
      </c>
      <c r="G897" s="168">
        <v>250</v>
      </c>
      <c r="H897" s="164" t="str">
        <f t="shared" si="19"/>
        <v/>
      </c>
      <c r="I897" s="390">
        <v>8801089158994</v>
      </c>
    </row>
    <row r="898" spans="2:10" s="177" customFormat="1" ht="37.5" customHeight="1">
      <c r="B898" s="84" t="s">
        <v>169</v>
      </c>
      <c r="C898" s="108" t="s">
        <v>2311</v>
      </c>
      <c r="D898" s="86" t="s">
        <v>2306</v>
      </c>
      <c r="E898" s="87" t="s">
        <v>2307</v>
      </c>
      <c r="F898" s="88" t="s">
        <v>2312</v>
      </c>
      <c r="G898" s="168">
        <v>250</v>
      </c>
      <c r="H898" s="164" t="str">
        <f t="shared" si="19"/>
        <v/>
      </c>
      <c r="I898" s="390">
        <v>8801089161628</v>
      </c>
    </row>
    <row r="899" spans="2:10" s="207" customFormat="1" ht="37.5" customHeight="1">
      <c r="B899" s="84" t="s">
        <v>169</v>
      </c>
      <c r="C899" s="174" t="s">
        <v>2313</v>
      </c>
      <c r="D899" s="109" t="s">
        <v>2314</v>
      </c>
      <c r="E899" s="87" t="s">
        <v>2315</v>
      </c>
      <c r="F899" s="115" t="s">
        <v>2316</v>
      </c>
      <c r="G899" s="89">
        <v>85</v>
      </c>
      <c r="H899" s="164" t="str">
        <f t="shared" si="19"/>
        <v/>
      </c>
      <c r="I899" s="223">
        <v>8801089109507</v>
      </c>
    </row>
    <row r="900" spans="2:10" s="207" customFormat="1" ht="37.5" customHeight="1">
      <c r="B900" s="84" t="s">
        <v>169</v>
      </c>
      <c r="C900" s="174" t="s">
        <v>2317</v>
      </c>
      <c r="D900" s="109" t="s">
        <v>2314</v>
      </c>
      <c r="E900" s="87" t="s">
        <v>2315</v>
      </c>
      <c r="F900" s="118" t="s">
        <v>2318</v>
      </c>
      <c r="G900" s="89">
        <v>85</v>
      </c>
      <c r="H900" s="164" t="str">
        <f t="shared" si="19"/>
        <v/>
      </c>
      <c r="I900" s="223">
        <v>8801089109538</v>
      </c>
    </row>
    <row r="901" spans="2:10" s="207" customFormat="1" ht="37.5" customHeight="1">
      <c r="B901" s="84" t="s">
        <v>169</v>
      </c>
      <c r="C901" s="174" t="s">
        <v>2319</v>
      </c>
      <c r="D901" s="109" t="s">
        <v>2314</v>
      </c>
      <c r="E901" s="87" t="s">
        <v>2315</v>
      </c>
      <c r="F901" s="178" t="s">
        <v>2320</v>
      </c>
      <c r="G901" s="89">
        <v>85</v>
      </c>
      <c r="H901" s="164" t="str">
        <f t="shared" si="19"/>
        <v/>
      </c>
      <c r="I901" s="223">
        <v>8801089109569</v>
      </c>
    </row>
    <row r="902" spans="2:10" s="207" customFormat="1" ht="37.5" customHeight="1">
      <c r="B902" s="84" t="s">
        <v>169</v>
      </c>
      <c r="C902" s="174" t="s">
        <v>2321</v>
      </c>
      <c r="D902" s="109" t="s">
        <v>2314</v>
      </c>
      <c r="E902" s="87" t="s">
        <v>2315</v>
      </c>
      <c r="F902" s="118" t="s">
        <v>2322</v>
      </c>
      <c r="G902" s="89">
        <v>85</v>
      </c>
      <c r="H902" s="164" t="str">
        <f t="shared" si="19"/>
        <v/>
      </c>
      <c r="I902" s="223">
        <v>8801089109606</v>
      </c>
    </row>
    <row r="903" spans="2:10" s="207" customFormat="1" ht="37.5" customHeight="1">
      <c r="B903" s="84" t="s">
        <v>169</v>
      </c>
      <c r="C903" s="115" t="s">
        <v>2323</v>
      </c>
      <c r="D903" s="116" t="s">
        <v>2324</v>
      </c>
      <c r="E903" s="87" t="s">
        <v>2325</v>
      </c>
      <c r="F903" s="118" t="s">
        <v>2326</v>
      </c>
      <c r="G903" s="89">
        <v>85</v>
      </c>
      <c r="H903" s="164" t="str">
        <f t="shared" si="19"/>
        <v/>
      </c>
      <c r="I903" s="119">
        <v>8801089193506</v>
      </c>
    </row>
    <row r="904" spans="2:10" s="207" customFormat="1" ht="37.5" customHeight="1">
      <c r="B904" s="84" t="s">
        <v>169</v>
      </c>
      <c r="C904" s="115" t="s">
        <v>2327</v>
      </c>
      <c r="D904" s="116" t="s">
        <v>2324</v>
      </c>
      <c r="E904" s="87" t="s">
        <v>2325</v>
      </c>
      <c r="F904" s="118" t="s">
        <v>2328</v>
      </c>
      <c r="G904" s="89">
        <v>85</v>
      </c>
      <c r="H904" s="164" t="str">
        <f t="shared" si="19"/>
        <v/>
      </c>
      <c r="I904" s="119">
        <v>8801089193520</v>
      </c>
    </row>
    <row r="905" spans="2:10" s="207" customFormat="1" ht="37.5" customHeight="1">
      <c r="B905" s="84" t="s">
        <v>169</v>
      </c>
      <c r="C905" s="115" t="s">
        <v>2329</v>
      </c>
      <c r="D905" s="116" t="s">
        <v>2324</v>
      </c>
      <c r="E905" s="87" t="s">
        <v>2325</v>
      </c>
      <c r="F905" s="118" t="s">
        <v>2330</v>
      </c>
      <c r="G905" s="89">
        <v>85</v>
      </c>
      <c r="H905" s="164" t="str">
        <f t="shared" si="19"/>
        <v/>
      </c>
      <c r="I905" s="119">
        <v>8801089193537</v>
      </c>
    </row>
    <row r="906" spans="2:10" s="207" customFormat="1" ht="37.5" customHeight="1">
      <c r="B906" s="84" t="s">
        <v>169</v>
      </c>
      <c r="C906" s="115" t="s">
        <v>2331</v>
      </c>
      <c r="D906" s="116" t="s">
        <v>2324</v>
      </c>
      <c r="E906" s="87" t="s">
        <v>2325</v>
      </c>
      <c r="F906" s="118" t="s">
        <v>2332</v>
      </c>
      <c r="G906" s="89">
        <v>85</v>
      </c>
      <c r="H906" s="164" t="str">
        <f t="shared" si="19"/>
        <v/>
      </c>
      <c r="I906" s="119">
        <v>8801089193568</v>
      </c>
    </row>
    <row r="907" spans="2:10" s="182" customFormat="1" ht="15.5">
      <c r="B907" s="84" t="s">
        <v>169</v>
      </c>
      <c r="C907" s="115" t="s">
        <v>2333</v>
      </c>
      <c r="D907" s="152" t="s">
        <v>171</v>
      </c>
      <c r="E907" s="117"/>
      <c r="F907" s="118" t="s">
        <v>2334</v>
      </c>
      <c r="G907" s="89">
        <v>199</v>
      </c>
      <c r="H907" s="164" t="str">
        <f t="shared" si="19"/>
        <v/>
      </c>
      <c r="I907" s="305">
        <v>6950207334252</v>
      </c>
    </row>
    <row r="908" spans="2:10" ht="17.25" customHeight="1">
      <c r="B908" s="84" t="s">
        <v>169</v>
      </c>
      <c r="C908" s="115" t="s">
        <v>2335</v>
      </c>
      <c r="D908" s="152" t="s">
        <v>2336</v>
      </c>
      <c r="E908" s="117"/>
      <c r="F908" s="118" t="s">
        <v>2337</v>
      </c>
      <c r="G908" s="89">
        <v>249</v>
      </c>
      <c r="H908" s="164" t="str">
        <f t="shared" si="19"/>
        <v/>
      </c>
      <c r="I908" s="305">
        <v>6950207334283</v>
      </c>
    </row>
    <row r="909" spans="2:10" ht="15.5">
      <c r="B909" s="84" t="s">
        <v>169</v>
      </c>
      <c r="C909" s="115" t="s">
        <v>2338</v>
      </c>
      <c r="D909" s="152" t="s">
        <v>171</v>
      </c>
      <c r="E909" s="117"/>
      <c r="F909" s="118" t="s">
        <v>2339</v>
      </c>
      <c r="G909" s="89">
        <v>369</v>
      </c>
      <c r="H909" s="164" t="str">
        <f t="shared" si="19"/>
        <v/>
      </c>
      <c r="I909" s="305">
        <v>849688006962</v>
      </c>
    </row>
    <row r="910" spans="2:10" ht="25">
      <c r="B910" s="79" t="s">
        <v>6111</v>
      </c>
      <c r="C910" s="300"/>
      <c r="D910" s="301"/>
      <c r="E910" s="301"/>
      <c r="F910" s="301"/>
      <c r="G910" s="301"/>
      <c r="H910" s="301"/>
      <c r="I910" s="302"/>
    </row>
    <row r="911" spans="2:10" ht="31">
      <c r="B911" s="286" t="s">
        <v>164</v>
      </c>
      <c r="C911" s="286" t="s">
        <v>2341</v>
      </c>
      <c r="D911" s="18" t="s">
        <v>2342</v>
      </c>
      <c r="E911" s="19"/>
      <c r="F911" s="289" t="s">
        <v>2343</v>
      </c>
      <c r="G911" s="21">
        <v>265</v>
      </c>
      <c r="H911" s="164" t="str">
        <f t="shared" ref="H911:H974" si="20">IF($H$3=0,"",G911-($H$3*G911/100))</f>
        <v/>
      </c>
      <c r="I911" s="398">
        <v>8801089195968</v>
      </c>
      <c r="J911" s="71"/>
    </row>
    <row r="912" spans="2:10" ht="31">
      <c r="B912" s="153" t="s">
        <v>164</v>
      </c>
      <c r="C912" s="154" t="s">
        <v>2344</v>
      </c>
      <c r="D912" s="399" t="s">
        <v>2345</v>
      </c>
      <c r="E912" s="400"/>
      <c r="F912" s="156" t="s">
        <v>2346</v>
      </c>
      <c r="G912" s="21">
        <v>31</v>
      </c>
      <c r="H912" s="157" t="str">
        <f t="shared" si="20"/>
        <v/>
      </c>
      <c r="I912" s="158">
        <v>8801089202758</v>
      </c>
      <c r="J912" s="71"/>
    </row>
    <row r="913" spans="1:10" ht="31">
      <c r="B913" s="153" t="s">
        <v>164</v>
      </c>
      <c r="C913" s="154" t="s">
        <v>2347</v>
      </c>
      <c r="D913" s="399" t="s">
        <v>2348</v>
      </c>
      <c r="E913" s="400"/>
      <c r="F913" s="156" t="s">
        <v>2349</v>
      </c>
      <c r="G913" s="21">
        <v>107</v>
      </c>
      <c r="H913" s="157" t="str">
        <f t="shared" si="20"/>
        <v/>
      </c>
      <c r="I913" s="158">
        <v>8801089202741</v>
      </c>
      <c r="J913" s="71"/>
    </row>
    <row r="914" spans="1:10" ht="31">
      <c r="B914" s="153" t="s">
        <v>164</v>
      </c>
      <c r="C914" s="154" t="s">
        <v>2350</v>
      </c>
      <c r="D914" s="399" t="s">
        <v>2351</v>
      </c>
      <c r="E914" s="400"/>
      <c r="F914" s="156" t="s">
        <v>2352</v>
      </c>
      <c r="G914" s="21">
        <v>22</v>
      </c>
      <c r="H914" s="157" t="str">
        <f t="shared" si="20"/>
        <v/>
      </c>
      <c r="I914" s="158">
        <v>8801089202734</v>
      </c>
      <c r="J914" s="71"/>
    </row>
    <row r="915" spans="1:10" s="71" customFormat="1" ht="15.5">
      <c r="A915" s="57"/>
      <c r="B915" s="401" t="s">
        <v>164</v>
      </c>
      <c r="C915" s="402" t="s">
        <v>2353</v>
      </c>
      <c r="D915" s="403" t="s">
        <v>2354</v>
      </c>
      <c r="E915" s="404"/>
      <c r="F915" s="192" t="s">
        <v>2355</v>
      </c>
      <c r="G915" s="125">
        <v>430</v>
      </c>
      <c r="H915" s="157" t="str">
        <f t="shared" si="20"/>
        <v/>
      </c>
      <c r="I915" s="196">
        <v>849688019184</v>
      </c>
    </row>
    <row r="916" spans="1:10" s="71" customFormat="1" ht="15.5">
      <c r="A916" s="57"/>
      <c r="B916" s="401" t="s">
        <v>164</v>
      </c>
      <c r="C916" s="402" t="s">
        <v>2356</v>
      </c>
      <c r="D916" s="403" t="s">
        <v>2357</v>
      </c>
      <c r="E916" s="404"/>
      <c r="F916" s="192" t="s">
        <v>2358</v>
      </c>
      <c r="G916" s="125">
        <v>175</v>
      </c>
      <c r="H916" s="157" t="str">
        <f t="shared" si="20"/>
        <v/>
      </c>
      <c r="I916" s="196">
        <v>849688019177</v>
      </c>
    </row>
    <row r="917" spans="1:10" s="71" customFormat="1" ht="15.5">
      <c r="A917" s="57"/>
      <c r="B917" s="401" t="s">
        <v>164</v>
      </c>
      <c r="C917" s="402" t="s">
        <v>2359</v>
      </c>
      <c r="D917" s="403" t="s">
        <v>2360</v>
      </c>
      <c r="E917" s="404"/>
      <c r="F917" s="192" t="s">
        <v>2361</v>
      </c>
      <c r="G917" s="125">
        <v>255</v>
      </c>
      <c r="H917" s="157" t="str">
        <f t="shared" si="20"/>
        <v/>
      </c>
      <c r="I917" s="196">
        <v>849688019160</v>
      </c>
    </row>
    <row r="918" spans="1:10" s="71" customFormat="1" ht="31">
      <c r="A918" s="57"/>
      <c r="B918" s="401" t="s">
        <v>164</v>
      </c>
      <c r="C918" s="402" t="s">
        <v>2362</v>
      </c>
      <c r="D918" s="403" t="s">
        <v>2363</v>
      </c>
      <c r="E918" s="404"/>
      <c r="F918" s="192" t="s">
        <v>2364</v>
      </c>
      <c r="G918" s="125">
        <v>85</v>
      </c>
      <c r="H918" s="157" t="str">
        <f t="shared" si="20"/>
        <v/>
      </c>
      <c r="I918" s="196">
        <v>849688019153</v>
      </c>
    </row>
    <row r="919" spans="1:10" s="71" customFormat="1" ht="31">
      <c r="A919" s="57"/>
      <c r="B919" s="401" t="s">
        <v>164</v>
      </c>
      <c r="C919" s="402" t="s">
        <v>2365</v>
      </c>
      <c r="D919" s="403" t="s">
        <v>2366</v>
      </c>
      <c r="E919" s="404"/>
      <c r="F919" s="192" t="s">
        <v>2367</v>
      </c>
      <c r="G919" s="125">
        <v>210</v>
      </c>
      <c r="H919" s="157" t="str">
        <f t="shared" si="20"/>
        <v/>
      </c>
      <c r="I919" s="196">
        <v>849688019146</v>
      </c>
    </row>
    <row r="920" spans="1:10" s="71" customFormat="1">
      <c r="A920" s="57"/>
      <c r="B920" s="401" t="s">
        <v>164</v>
      </c>
      <c r="C920" s="402" t="s">
        <v>2368</v>
      </c>
      <c r="D920" s="403" t="s">
        <v>2369</v>
      </c>
      <c r="E920" s="404"/>
      <c r="F920" s="192" t="s">
        <v>2370</v>
      </c>
      <c r="G920" s="125">
        <v>980</v>
      </c>
      <c r="H920" s="157" t="str">
        <f t="shared" si="20"/>
        <v/>
      </c>
      <c r="I920" s="196">
        <v>849688019139</v>
      </c>
    </row>
    <row r="921" spans="1:10" ht="31">
      <c r="B921" s="92" t="s">
        <v>164</v>
      </c>
      <c r="C921" s="92" t="s">
        <v>2371</v>
      </c>
      <c r="D921" s="120" t="s">
        <v>2372</v>
      </c>
      <c r="E921" s="136"/>
      <c r="F921" s="397" t="s">
        <v>2373</v>
      </c>
      <c r="G921" s="270">
        <v>45</v>
      </c>
      <c r="H921" s="157" t="str">
        <f t="shared" si="20"/>
        <v/>
      </c>
      <c r="I921" s="246">
        <v>8801089105325</v>
      </c>
      <c r="J921" s="71"/>
    </row>
    <row r="922" spans="1:10" ht="31">
      <c r="B922" s="92" t="s">
        <v>164</v>
      </c>
      <c r="C922" s="92" t="s">
        <v>2374</v>
      </c>
      <c r="D922" s="120" t="s">
        <v>2372</v>
      </c>
      <c r="E922" s="136"/>
      <c r="F922" s="397" t="s">
        <v>2375</v>
      </c>
      <c r="G922" s="270">
        <v>45</v>
      </c>
      <c r="H922" s="157" t="str">
        <f t="shared" si="20"/>
        <v/>
      </c>
      <c r="I922" s="246">
        <v>8801089105332</v>
      </c>
      <c r="J922" s="71"/>
    </row>
    <row r="923" spans="1:10" ht="15.5">
      <c r="B923" s="91" t="s">
        <v>164</v>
      </c>
      <c r="C923" s="160" t="s">
        <v>2376</v>
      </c>
      <c r="D923" s="120" t="s">
        <v>2377</v>
      </c>
      <c r="E923" s="94"/>
      <c r="F923" s="397" t="s">
        <v>2378</v>
      </c>
      <c r="G923" s="21">
        <v>39</v>
      </c>
      <c r="H923" s="157" t="str">
        <f t="shared" si="20"/>
        <v/>
      </c>
      <c r="I923" s="314">
        <v>849688002056</v>
      </c>
      <c r="J923" s="71"/>
    </row>
    <row r="924" spans="1:10" ht="31">
      <c r="B924" s="17" t="s">
        <v>164</v>
      </c>
      <c r="C924" s="17" t="s">
        <v>165</v>
      </c>
      <c r="D924" s="41" t="s">
        <v>166</v>
      </c>
      <c r="E924" s="19" t="s">
        <v>167</v>
      </c>
      <c r="F924" s="42" t="s">
        <v>168</v>
      </c>
      <c r="G924" s="303">
        <v>124</v>
      </c>
      <c r="H924" s="157" t="str">
        <f t="shared" si="20"/>
        <v/>
      </c>
      <c r="I924" s="34">
        <v>8801089190475</v>
      </c>
      <c r="J924" s="71"/>
    </row>
    <row r="925" spans="1:10" ht="15.5">
      <c r="B925" s="141" t="s">
        <v>164</v>
      </c>
      <c r="C925" s="160" t="s">
        <v>2379</v>
      </c>
      <c r="D925" s="120" t="s">
        <v>2380</v>
      </c>
      <c r="E925" s="105" t="s">
        <v>205</v>
      </c>
      <c r="F925" s="137" t="s">
        <v>2381</v>
      </c>
      <c r="G925" s="21">
        <v>75</v>
      </c>
      <c r="H925" s="157" t="str">
        <f t="shared" si="20"/>
        <v/>
      </c>
      <c r="I925" s="246">
        <v>8801089146274</v>
      </c>
      <c r="J925" s="71"/>
    </row>
    <row r="926" spans="1:10" ht="31">
      <c r="B926" s="405" t="s">
        <v>164</v>
      </c>
      <c r="C926" s="405" t="s">
        <v>2382</v>
      </c>
      <c r="D926" s="406" t="s">
        <v>2380</v>
      </c>
      <c r="E926" s="250" t="s">
        <v>205</v>
      </c>
      <c r="F926" s="200" t="s">
        <v>2383</v>
      </c>
      <c r="G926" s="270">
        <v>75</v>
      </c>
      <c r="H926" s="157" t="str">
        <f t="shared" si="20"/>
        <v/>
      </c>
      <c r="I926" s="407">
        <v>8801089105691</v>
      </c>
      <c r="J926" s="71"/>
    </row>
    <row r="927" spans="1:10" ht="15.5">
      <c r="B927" s="397" t="s">
        <v>164</v>
      </c>
      <c r="C927" s="173" t="s">
        <v>2384</v>
      </c>
      <c r="D927" s="171" t="s">
        <v>2380</v>
      </c>
      <c r="E927" s="136"/>
      <c r="F927" s="397" t="s">
        <v>2385</v>
      </c>
      <c r="G927" s="21">
        <v>79</v>
      </c>
      <c r="H927" s="157" t="str">
        <f t="shared" si="20"/>
        <v/>
      </c>
      <c r="I927" s="314">
        <v>8801089100603</v>
      </c>
      <c r="J927" s="71"/>
    </row>
    <row r="928" spans="1:10" ht="15.5">
      <c r="B928" s="204" t="s">
        <v>164</v>
      </c>
      <c r="C928" s="408" t="s">
        <v>2386</v>
      </c>
      <c r="D928" s="247" t="s">
        <v>2380</v>
      </c>
      <c r="E928" s="250" t="s">
        <v>205</v>
      </c>
      <c r="F928" s="409" t="s">
        <v>2387</v>
      </c>
      <c r="G928" s="21">
        <v>49</v>
      </c>
      <c r="H928" s="157" t="str">
        <f t="shared" si="20"/>
        <v/>
      </c>
      <c r="I928" s="410">
        <v>8801089088581</v>
      </c>
      <c r="J928" s="71"/>
    </row>
    <row r="929" spans="2:10" ht="15.5">
      <c r="B929" s="91" t="s">
        <v>164</v>
      </c>
      <c r="C929" s="92" t="s">
        <v>2388</v>
      </c>
      <c r="D929" s="120" t="s">
        <v>2380</v>
      </c>
      <c r="E929" s="121"/>
      <c r="F929" s="315" t="s">
        <v>2389</v>
      </c>
      <c r="G929" s="21">
        <v>49</v>
      </c>
      <c r="H929" s="157" t="str">
        <f t="shared" si="20"/>
        <v/>
      </c>
      <c r="I929" s="314">
        <v>8801089171238</v>
      </c>
      <c r="J929" s="71"/>
    </row>
    <row r="930" spans="2:10" ht="15.5">
      <c r="B930" s="91" t="s">
        <v>164</v>
      </c>
      <c r="C930" s="92" t="s">
        <v>2390</v>
      </c>
      <c r="D930" s="120" t="s">
        <v>2380</v>
      </c>
      <c r="E930" s="136"/>
      <c r="F930" s="315" t="s">
        <v>2391</v>
      </c>
      <c r="G930" s="21">
        <v>49</v>
      </c>
      <c r="H930" s="157" t="str">
        <f t="shared" si="20"/>
        <v/>
      </c>
      <c r="I930" s="314">
        <v>6950207351624</v>
      </c>
      <c r="J930" s="71"/>
    </row>
    <row r="931" spans="2:10" ht="31">
      <c r="B931" s="91" t="s">
        <v>164</v>
      </c>
      <c r="C931" s="160" t="s">
        <v>2392</v>
      </c>
      <c r="D931" s="120" t="s">
        <v>2380</v>
      </c>
      <c r="E931" s="161"/>
      <c r="F931" s="162" t="s">
        <v>2393</v>
      </c>
      <c r="G931" s="21">
        <v>49</v>
      </c>
      <c r="H931" s="157" t="str">
        <f t="shared" si="20"/>
        <v/>
      </c>
      <c r="I931" s="314">
        <v>8801089071330</v>
      </c>
      <c r="J931" s="71"/>
    </row>
    <row r="932" spans="2:10" ht="31">
      <c r="B932" s="91" t="s">
        <v>164</v>
      </c>
      <c r="C932" s="160" t="s">
        <v>2394</v>
      </c>
      <c r="D932" s="120" t="s">
        <v>2380</v>
      </c>
      <c r="E932" s="161"/>
      <c r="F932" s="397" t="s">
        <v>2395</v>
      </c>
      <c r="G932" s="21">
        <v>49</v>
      </c>
      <c r="H932" s="157" t="str">
        <f t="shared" si="20"/>
        <v/>
      </c>
      <c r="I932" s="314">
        <v>8801089133526</v>
      </c>
      <c r="J932" s="71"/>
    </row>
    <row r="933" spans="2:10" ht="31">
      <c r="B933" s="91" t="s">
        <v>164</v>
      </c>
      <c r="C933" s="160" t="s">
        <v>2396</v>
      </c>
      <c r="D933" s="120" t="s">
        <v>2380</v>
      </c>
      <c r="E933" s="161"/>
      <c r="F933" s="162" t="s">
        <v>2397</v>
      </c>
      <c r="G933" s="21">
        <v>49</v>
      </c>
      <c r="H933" s="157" t="str">
        <f t="shared" si="20"/>
        <v/>
      </c>
      <c r="I933" s="314">
        <v>8801089071316</v>
      </c>
      <c r="J933" s="71"/>
    </row>
    <row r="934" spans="2:10" ht="31">
      <c r="B934" s="91" t="s">
        <v>164</v>
      </c>
      <c r="C934" s="160" t="s">
        <v>2398</v>
      </c>
      <c r="D934" s="120" t="s">
        <v>2380</v>
      </c>
      <c r="E934" s="161"/>
      <c r="F934" s="162" t="s">
        <v>2399</v>
      </c>
      <c r="G934" s="21">
        <v>49</v>
      </c>
      <c r="H934" s="157" t="str">
        <f t="shared" si="20"/>
        <v/>
      </c>
      <c r="I934" s="104" t="s">
        <v>2400</v>
      </c>
      <c r="J934" s="71"/>
    </row>
    <row r="935" spans="2:10">
      <c r="B935" s="204" t="s">
        <v>164</v>
      </c>
      <c r="C935" s="408" t="s">
        <v>2401</v>
      </c>
      <c r="D935" s="247" t="s">
        <v>2380</v>
      </c>
      <c r="E935" s="250" t="s">
        <v>205</v>
      </c>
      <c r="F935" s="200" t="s">
        <v>2402</v>
      </c>
      <c r="G935" s="21">
        <v>49</v>
      </c>
      <c r="H935" s="157" t="str">
        <f t="shared" si="20"/>
        <v/>
      </c>
      <c r="I935" s="410">
        <v>8801089071538</v>
      </c>
      <c r="J935" s="71"/>
    </row>
    <row r="936" spans="2:10" ht="15.5">
      <c r="B936" s="91" t="s">
        <v>164</v>
      </c>
      <c r="C936" s="160" t="s">
        <v>2403</v>
      </c>
      <c r="D936" s="120" t="s">
        <v>2380</v>
      </c>
      <c r="E936" s="161"/>
      <c r="F936" s="162" t="s">
        <v>2404</v>
      </c>
      <c r="G936" s="21">
        <v>49</v>
      </c>
      <c r="H936" s="157" t="str">
        <f t="shared" si="20"/>
        <v/>
      </c>
      <c r="I936" s="314">
        <v>6950207323928</v>
      </c>
      <c r="J936" s="71"/>
    </row>
    <row r="937" spans="2:10" ht="15.5">
      <c r="B937" s="153" t="s">
        <v>164</v>
      </c>
      <c r="C937" s="154" t="s">
        <v>2405</v>
      </c>
      <c r="D937" s="267" t="s">
        <v>2380</v>
      </c>
      <c r="E937" s="153"/>
      <c r="F937" s="298" t="s">
        <v>2406</v>
      </c>
      <c r="G937" s="270">
        <v>49</v>
      </c>
      <c r="H937" s="157" t="str">
        <f t="shared" si="20"/>
        <v/>
      </c>
      <c r="I937" s="271" t="s">
        <v>2407</v>
      </c>
      <c r="J937" s="71"/>
    </row>
    <row r="938" spans="2:10" ht="31">
      <c r="B938" s="91" t="s">
        <v>164</v>
      </c>
      <c r="C938" s="160" t="s">
        <v>2408</v>
      </c>
      <c r="D938" s="120" t="s">
        <v>2380</v>
      </c>
      <c r="E938" s="94" t="s">
        <v>2409</v>
      </c>
      <c r="F938" s="162" t="s">
        <v>2410</v>
      </c>
      <c r="G938" s="21">
        <v>49</v>
      </c>
      <c r="H938" s="157" t="str">
        <f t="shared" si="20"/>
        <v/>
      </c>
      <c r="I938" s="314">
        <v>8801089167996</v>
      </c>
      <c r="J938" s="71"/>
    </row>
    <row r="939" spans="2:10" ht="15.5">
      <c r="B939" s="84" t="s">
        <v>164</v>
      </c>
      <c r="C939" s="115" t="s">
        <v>2411</v>
      </c>
      <c r="D939" s="116" t="s">
        <v>2380</v>
      </c>
      <c r="E939" s="117"/>
      <c r="F939" s="110" t="s">
        <v>2412</v>
      </c>
      <c r="G939" s="106">
        <v>34</v>
      </c>
      <c r="H939" s="157" t="str">
        <f t="shared" si="20"/>
        <v/>
      </c>
      <c r="I939" s="139">
        <v>8801089190833</v>
      </c>
      <c r="J939" s="71"/>
    </row>
    <row r="940" spans="2:10" ht="15.5">
      <c r="B940" s="84" t="s">
        <v>164</v>
      </c>
      <c r="C940" s="115" t="s">
        <v>2413</v>
      </c>
      <c r="D940" s="116" t="s">
        <v>2380</v>
      </c>
      <c r="E940" s="117"/>
      <c r="F940" s="315" t="s">
        <v>2414</v>
      </c>
      <c r="G940" s="106">
        <v>49</v>
      </c>
      <c r="H940" s="157" t="str">
        <f t="shared" si="20"/>
        <v/>
      </c>
      <c r="I940" s="139">
        <v>8801089167767</v>
      </c>
      <c r="J940" s="71"/>
    </row>
    <row r="941" spans="2:10" ht="31">
      <c r="B941" s="84" t="s">
        <v>164</v>
      </c>
      <c r="C941" s="115" t="s">
        <v>2415</v>
      </c>
      <c r="D941" s="116" t="s">
        <v>2416</v>
      </c>
      <c r="E941" s="117"/>
      <c r="F941" s="118" t="s">
        <v>2417</v>
      </c>
      <c r="G941" s="106">
        <v>45</v>
      </c>
      <c r="H941" s="157" t="str">
        <f t="shared" si="20"/>
        <v/>
      </c>
      <c r="I941" s="305">
        <v>849688014304</v>
      </c>
      <c r="J941" s="71"/>
    </row>
    <row r="942" spans="2:10" ht="15.5">
      <c r="B942" s="84" t="s">
        <v>164</v>
      </c>
      <c r="C942" s="115" t="s">
        <v>2418</v>
      </c>
      <c r="D942" s="116" t="s">
        <v>2380</v>
      </c>
      <c r="E942" s="152"/>
      <c r="F942" s="118" t="s">
        <v>2419</v>
      </c>
      <c r="G942" s="106">
        <v>49</v>
      </c>
      <c r="H942" s="157" t="str">
        <f t="shared" si="20"/>
        <v/>
      </c>
      <c r="I942" s="305">
        <v>8801089133557</v>
      </c>
      <c r="J942" s="71"/>
    </row>
    <row r="943" spans="2:10" ht="31">
      <c r="B943" s="84" t="s">
        <v>164</v>
      </c>
      <c r="C943" s="115" t="s">
        <v>2420</v>
      </c>
      <c r="D943" s="116" t="s">
        <v>2421</v>
      </c>
      <c r="E943" s="152"/>
      <c r="F943" s="118" t="s">
        <v>2422</v>
      </c>
      <c r="G943" s="106">
        <v>79</v>
      </c>
      <c r="H943" s="157" t="str">
        <f t="shared" si="20"/>
        <v/>
      </c>
      <c r="I943" s="305">
        <v>6950207314353</v>
      </c>
      <c r="J943" s="71"/>
    </row>
    <row r="944" spans="2:10" ht="15.5">
      <c r="B944" s="84" t="s">
        <v>2340</v>
      </c>
      <c r="C944" s="108" t="s">
        <v>2423</v>
      </c>
      <c r="D944" s="109" t="s">
        <v>2380</v>
      </c>
      <c r="E944" s="170"/>
      <c r="F944" s="118" t="s">
        <v>2424</v>
      </c>
      <c r="G944" s="106">
        <v>75</v>
      </c>
      <c r="H944" s="157" t="str">
        <f t="shared" si="20"/>
        <v/>
      </c>
      <c r="I944" s="305">
        <v>8801089179760</v>
      </c>
      <c r="J944" s="71"/>
    </row>
    <row r="945" spans="2:10" ht="31">
      <c r="B945" s="84" t="s">
        <v>164</v>
      </c>
      <c r="C945" s="115" t="s">
        <v>2425</v>
      </c>
      <c r="D945" s="116" t="s">
        <v>2380</v>
      </c>
      <c r="E945" s="133"/>
      <c r="F945" s="178" t="s">
        <v>2426</v>
      </c>
      <c r="G945" s="106">
        <v>34</v>
      </c>
      <c r="H945" s="157" t="str">
        <f t="shared" si="20"/>
        <v/>
      </c>
      <c r="I945" s="305">
        <v>8801089088413</v>
      </c>
      <c r="J945" s="71"/>
    </row>
    <row r="946" spans="2:10" ht="15.5">
      <c r="B946" s="84" t="s">
        <v>164</v>
      </c>
      <c r="C946" s="115" t="s">
        <v>2427</v>
      </c>
      <c r="D946" s="116" t="s">
        <v>2380</v>
      </c>
      <c r="E946" s="133"/>
      <c r="F946" s="118" t="s">
        <v>2428</v>
      </c>
      <c r="G946" s="106">
        <v>34</v>
      </c>
      <c r="H946" s="157" t="str">
        <f t="shared" si="20"/>
        <v/>
      </c>
      <c r="I946" s="305">
        <v>8801089133564</v>
      </c>
      <c r="J946" s="71"/>
    </row>
    <row r="947" spans="2:10" ht="15.5">
      <c r="B947" s="84" t="s">
        <v>164</v>
      </c>
      <c r="C947" s="108" t="s">
        <v>2429</v>
      </c>
      <c r="D947" s="116" t="s">
        <v>2380</v>
      </c>
      <c r="E947" s="87"/>
      <c r="F947" s="256" t="s">
        <v>2430</v>
      </c>
      <c r="G947" s="258">
        <v>50</v>
      </c>
      <c r="H947" s="157" t="str">
        <f t="shared" si="20"/>
        <v/>
      </c>
      <c r="I947" s="305">
        <v>8801089162496</v>
      </c>
      <c r="J947" s="71"/>
    </row>
    <row r="948" spans="2:10" ht="15.5">
      <c r="B948" s="309" t="s">
        <v>164</v>
      </c>
      <c r="C948" s="252" t="s">
        <v>2431</v>
      </c>
      <c r="D948" s="411" t="s">
        <v>2380</v>
      </c>
      <c r="E948" s="360" t="s">
        <v>28</v>
      </c>
      <c r="F948" s="311" t="s">
        <v>2432</v>
      </c>
      <c r="G948" s="362">
        <v>75</v>
      </c>
      <c r="H948" s="157" t="str">
        <f t="shared" si="20"/>
        <v/>
      </c>
      <c r="I948" s="412">
        <v>8801089179807</v>
      </c>
      <c r="J948" s="71"/>
    </row>
    <row r="949" spans="2:10" ht="31">
      <c r="B949" s="309" t="s">
        <v>164</v>
      </c>
      <c r="C949" s="252" t="s">
        <v>2433</v>
      </c>
      <c r="D949" s="411" t="s">
        <v>2380</v>
      </c>
      <c r="E949" s="360" t="s">
        <v>28</v>
      </c>
      <c r="F949" s="311" t="s">
        <v>2434</v>
      </c>
      <c r="G949" s="362">
        <v>50</v>
      </c>
      <c r="H949" s="157" t="str">
        <f t="shared" si="20"/>
        <v/>
      </c>
      <c r="I949" s="412">
        <v>8801089162489</v>
      </c>
      <c r="J949" s="71"/>
    </row>
    <row r="950" spans="2:10" ht="15.5">
      <c r="B950" s="84" t="s">
        <v>164</v>
      </c>
      <c r="C950" s="108" t="s">
        <v>2435</v>
      </c>
      <c r="D950" s="116" t="s">
        <v>2380</v>
      </c>
      <c r="E950" s="87"/>
      <c r="F950" s="256" t="s">
        <v>2436</v>
      </c>
      <c r="G950" s="106">
        <v>50</v>
      </c>
      <c r="H950" s="157" t="str">
        <f t="shared" si="20"/>
        <v/>
      </c>
      <c r="I950" s="305">
        <v>8801089162472</v>
      </c>
      <c r="J950" s="71"/>
    </row>
    <row r="951" spans="2:10" ht="31">
      <c r="B951" s="84" t="s">
        <v>164</v>
      </c>
      <c r="C951" s="108" t="s">
        <v>2437</v>
      </c>
      <c r="D951" s="116" t="s">
        <v>2380</v>
      </c>
      <c r="E951" s="87"/>
      <c r="F951" s="256" t="s">
        <v>2438</v>
      </c>
      <c r="G951" s="106">
        <v>50</v>
      </c>
      <c r="H951" s="157" t="str">
        <f t="shared" si="20"/>
        <v/>
      </c>
      <c r="I951" s="305">
        <v>8801089162465</v>
      </c>
      <c r="J951" s="71"/>
    </row>
    <row r="952" spans="2:10" ht="15.5">
      <c r="B952" s="413" t="s">
        <v>164</v>
      </c>
      <c r="C952" s="414" t="s">
        <v>2439</v>
      </c>
      <c r="D952" s="230" t="s">
        <v>2440</v>
      </c>
      <c r="E952" s="231"/>
      <c r="F952" s="415" t="s">
        <v>2441</v>
      </c>
      <c r="G952" s="48">
        <v>35</v>
      </c>
      <c r="H952" s="157" t="str">
        <f t="shared" si="20"/>
        <v/>
      </c>
      <c r="I952" s="416">
        <v>8801089210531</v>
      </c>
      <c r="J952" s="71"/>
    </row>
    <row r="953" spans="2:10" ht="15.5">
      <c r="B953" s="413" t="s">
        <v>164</v>
      </c>
      <c r="C953" s="414" t="s">
        <v>2442</v>
      </c>
      <c r="D953" s="230" t="s">
        <v>2443</v>
      </c>
      <c r="E953" s="231"/>
      <c r="F953" s="415" t="s">
        <v>2444</v>
      </c>
      <c r="G953" s="48">
        <v>35</v>
      </c>
      <c r="H953" s="157" t="str">
        <f t="shared" si="20"/>
        <v/>
      </c>
      <c r="I953" s="104">
        <v>8801089210555</v>
      </c>
      <c r="J953" s="71"/>
    </row>
    <row r="954" spans="2:10" ht="15.5">
      <c r="B954" s="413" t="s">
        <v>164</v>
      </c>
      <c r="C954" s="414" t="s">
        <v>2445</v>
      </c>
      <c r="D954" s="230" t="s">
        <v>2446</v>
      </c>
      <c r="E954" s="231"/>
      <c r="F954" s="415" t="s">
        <v>2447</v>
      </c>
      <c r="G954" s="48">
        <v>35</v>
      </c>
      <c r="H954" s="157" t="str">
        <f t="shared" si="20"/>
        <v/>
      </c>
      <c r="I954" s="104">
        <v>8801089210548</v>
      </c>
      <c r="J954" s="71"/>
    </row>
    <row r="955" spans="2:10" ht="15.5">
      <c r="B955" s="84" t="s">
        <v>164</v>
      </c>
      <c r="C955" s="108" t="s">
        <v>2448</v>
      </c>
      <c r="D955" s="170" t="s">
        <v>2449</v>
      </c>
      <c r="E955" s="87"/>
      <c r="F955" s="118" t="s">
        <v>2450</v>
      </c>
      <c r="G955" s="106">
        <v>50</v>
      </c>
      <c r="H955" s="157" t="str">
        <f t="shared" si="20"/>
        <v/>
      </c>
      <c r="I955" s="305">
        <v>8801089161734</v>
      </c>
      <c r="J955" s="71"/>
    </row>
    <row r="956" spans="2:10" ht="15.5">
      <c r="B956" s="84" t="s">
        <v>164</v>
      </c>
      <c r="C956" s="108" t="s">
        <v>2451</v>
      </c>
      <c r="D956" s="109" t="s">
        <v>2449</v>
      </c>
      <c r="E956" s="87"/>
      <c r="F956" s="118" t="s">
        <v>2452</v>
      </c>
      <c r="G956" s="106">
        <v>50</v>
      </c>
      <c r="H956" s="157" t="str">
        <f t="shared" si="20"/>
        <v/>
      </c>
      <c r="I956" s="305">
        <v>8801089161741</v>
      </c>
    </row>
    <row r="957" spans="2:10" ht="15.5">
      <c r="B957" s="91" t="s">
        <v>164</v>
      </c>
      <c r="C957" s="95" t="s">
        <v>2453</v>
      </c>
      <c r="D957" s="93" t="s">
        <v>2454</v>
      </c>
      <c r="E957" s="121"/>
      <c r="F957" s="137" t="s">
        <v>2455</v>
      </c>
      <c r="G957" s="21">
        <v>79</v>
      </c>
      <c r="H957" s="164" t="str">
        <f t="shared" si="20"/>
        <v/>
      </c>
      <c r="I957" s="138">
        <v>8801089193261</v>
      </c>
    </row>
    <row r="958" spans="2:10" ht="15.5">
      <c r="B958" s="84" t="s">
        <v>164</v>
      </c>
      <c r="C958" s="118" t="s">
        <v>2456</v>
      </c>
      <c r="D958" s="116" t="s">
        <v>2457</v>
      </c>
      <c r="E958" s="109"/>
      <c r="F958" s="114" t="s">
        <v>2458</v>
      </c>
      <c r="G958" s="106">
        <v>30</v>
      </c>
      <c r="H958" s="157" t="str">
        <f t="shared" si="20"/>
        <v/>
      </c>
      <c r="I958" s="305">
        <v>8801089099754</v>
      </c>
      <c r="J958" s="71"/>
    </row>
    <row r="959" spans="2:10" ht="31">
      <c r="B959" s="84" t="s">
        <v>164</v>
      </c>
      <c r="C959" s="212" t="s">
        <v>2459</v>
      </c>
      <c r="D959" s="116" t="s">
        <v>2457</v>
      </c>
      <c r="E959" s="109"/>
      <c r="F959" s="114" t="s">
        <v>2460</v>
      </c>
      <c r="G959" s="106">
        <v>30</v>
      </c>
      <c r="H959" s="157" t="str">
        <f t="shared" si="20"/>
        <v/>
      </c>
      <c r="I959" s="305">
        <v>8801089099730</v>
      </c>
      <c r="J959" s="71"/>
    </row>
    <row r="960" spans="2:10" ht="15.5">
      <c r="B960" s="84" t="s">
        <v>164</v>
      </c>
      <c r="C960" s="212" t="s">
        <v>2461</v>
      </c>
      <c r="D960" s="116" t="s">
        <v>2457</v>
      </c>
      <c r="E960" s="109"/>
      <c r="F960" s="233" t="s">
        <v>2462</v>
      </c>
      <c r="G960" s="106">
        <v>30</v>
      </c>
      <c r="H960" s="157" t="str">
        <f t="shared" si="20"/>
        <v/>
      </c>
      <c r="I960" s="305">
        <v>8801089167200</v>
      </c>
      <c r="J960" s="71"/>
    </row>
    <row r="961" spans="1:10" s="71" customFormat="1" ht="15.5">
      <c r="A961" s="57"/>
      <c r="B961" s="127" t="s">
        <v>164</v>
      </c>
      <c r="C961" s="417" t="s">
        <v>2463</v>
      </c>
      <c r="D961" s="418" t="s">
        <v>2457</v>
      </c>
      <c r="E961" s="419"/>
      <c r="F961" s="420" t="s">
        <v>2464</v>
      </c>
      <c r="G961" s="421">
        <v>30</v>
      </c>
      <c r="H961" s="157" t="str">
        <f t="shared" si="20"/>
        <v/>
      </c>
      <c r="I961" s="422" t="s">
        <v>2465</v>
      </c>
    </row>
    <row r="962" spans="1:10" s="71" customFormat="1" ht="15.5">
      <c r="A962" s="57"/>
      <c r="B962" s="127" t="s">
        <v>164</v>
      </c>
      <c r="C962" s="417" t="s">
        <v>2466</v>
      </c>
      <c r="D962" s="418" t="s">
        <v>2457</v>
      </c>
      <c r="E962" s="419"/>
      <c r="F962" s="420" t="s">
        <v>2467</v>
      </c>
      <c r="G962" s="421">
        <v>35</v>
      </c>
      <c r="H962" s="157" t="str">
        <f t="shared" si="20"/>
        <v/>
      </c>
      <c r="I962" s="423" t="s">
        <v>2468</v>
      </c>
    </row>
    <row r="963" spans="1:10" s="71" customFormat="1" ht="15.5">
      <c r="A963" s="57"/>
      <c r="B963" s="192" t="s">
        <v>164</v>
      </c>
      <c r="C963" s="127" t="s">
        <v>2469</v>
      </c>
      <c r="D963" s="424" t="s">
        <v>2470</v>
      </c>
      <c r="E963" s="418" t="s">
        <v>28</v>
      </c>
      <c r="F963" s="425" t="s">
        <v>2471</v>
      </c>
      <c r="G963" s="125">
        <v>49</v>
      </c>
      <c r="H963" s="157" t="str">
        <f t="shared" si="20"/>
        <v/>
      </c>
      <c r="I963" s="314">
        <v>8801089217103</v>
      </c>
    </row>
    <row r="964" spans="1:10" ht="15.5">
      <c r="B964" s="84" t="s">
        <v>164</v>
      </c>
      <c r="C964" s="108" t="s">
        <v>2472</v>
      </c>
      <c r="D964" s="109" t="s">
        <v>2470</v>
      </c>
      <c r="E964" s="87"/>
      <c r="F964" s="110" t="s">
        <v>2473</v>
      </c>
      <c r="G964" s="258">
        <v>49</v>
      </c>
      <c r="H964" s="164" t="str">
        <f t="shared" si="20"/>
        <v/>
      </c>
      <c r="I964" s="426" t="s">
        <v>2474</v>
      </c>
    </row>
    <row r="965" spans="1:10" s="71" customFormat="1" ht="31">
      <c r="A965" s="57"/>
      <c r="B965" s="127" t="s">
        <v>164</v>
      </c>
      <c r="C965" s="417" t="s">
        <v>2475</v>
      </c>
      <c r="D965" s="418" t="s">
        <v>2470</v>
      </c>
      <c r="E965" s="419"/>
      <c r="F965" s="420" t="s">
        <v>2476</v>
      </c>
      <c r="G965" s="421">
        <v>120</v>
      </c>
      <c r="H965" s="157" t="str">
        <f>IF($H$3=0,"",G965-($H$3*G965/100))</f>
        <v/>
      </c>
      <c r="I965" s="422" t="s">
        <v>2477</v>
      </c>
    </row>
    <row r="966" spans="1:10" s="71" customFormat="1" ht="15.5">
      <c r="A966" s="57"/>
      <c r="B966" s="401" t="s">
        <v>164</v>
      </c>
      <c r="C966" s="427" t="s">
        <v>2478</v>
      </c>
      <c r="D966" s="418" t="s">
        <v>2457</v>
      </c>
      <c r="E966" s="428"/>
      <c r="F966" s="429" t="s">
        <v>2479</v>
      </c>
      <c r="G966" s="125">
        <v>40</v>
      </c>
      <c r="H966" s="157" t="str">
        <f t="shared" si="20"/>
        <v/>
      </c>
      <c r="I966" s="191">
        <v>8801089215543</v>
      </c>
    </row>
    <row r="967" spans="1:10" s="71" customFormat="1" ht="15.5">
      <c r="A967" s="57"/>
      <c r="B967" s="127" t="s">
        <v>164</v>
      </c>
      <c r="C967" s="122" t="s">
        <v>2480</v>
      </c>
      <c r="D967" s="128" t="s">
        <v>2380</v>
      </c>
      <c r="E967" s="129"/>
      <c r="F967" s="430" t="s">
        <v>2481</v>
      </c>
      <c r="G967" s="131">
        <v>40</v>
      </c>
      <c r="H967" s="157" t="str">
        <f t="shared" si="20"/>
        <v/>
      </c>
      <c r="I967" s="132">
        <v>8801089215581</v>
      </c>
    </row>
    <row r="968" spans="1:10" s="71" customFormat="1" ht="31">
      <c r="A968" s="57"/>
      <c r="B968" s="127" t="s">
        <v>164</v>
      </c>
      <c r="C968" s="417" t="s">
        <v>2482</v>
      </c>
      <c r="D968" s="431" t="s">
        <v>2483</v>
      </c>
      <c r="E968" s="419"/>
      <c r="F968" s="420" t="s">
        <v>2484</v>
      </c>
      <c r="G968" s="421">
        <v>49</v>
      </c>
      <c r="H968" s="157" t="str">
        <f>IF($H$3=0,"",G968-($H$3*G968/100))</f>
        <v/>
      </c>
      <c r="I968" s="422" t="s">
        <v>2485</v>
      </c>
    </row>
    <row r="969" spans="1:10" ht="31">
      <c r="B969" s="84" t="s">
        <v>164</v>
      </c>
      <c r="C969" s="174" t="s">
        <v>2486</v>
      </c>
      <c r="D969" s="116" t="s">
        <v>2487</v>
      </c>
      <c r="E969" s="109"/>
      <c r="F969" s="118" t="s">
        <v>2488</v>
      </c>
      <c r="G969" s="106">
        <v>25</v>
      </c>
      <c r="H969" s="164" t="str">
        <f t="shared" si="20"/>
        <v/>
      </c>
      <c r="I969" s="305">
        <v>8801089094667</v>
      </c>
    </row>
    <row r="970" spans="1:10" ht="31">
      <c r="B970" s="141" t="s">
        <v>164</v>
      </c>
      <c r="C970" s="142" t="s">
        <v>2489</v>
      </c>
      <c r="D970" s="143" t="s">
        <v>2487</v>
      </c>
      <c r="E970" s="144"/>
      <c r="F970" s="145" t="s">
        <v>2490</v>
      </c>
      <c r="G970" s="432">
        <v>49</v>
      </c>
      <c r="H970" s="164" t="str">
        <f>IF($H$3=0,"",G970-($H$3*G970/100))</f>
        <v/>
      </c>
      <c r="I970" s="147">
        <v>8801089198792</v>
      </c>
    </row>
    <row r="971" spans="1:10" ht="31">
      <c r="B971" s="84" t="s">
        <v>164</v>
      </c>
      <c r="C971" s="115" t="s">
        <v>2491</v>
      </c>
      <c r="D971" s="116" t="s">
        <v>2487</v>
      </c>
      <c r="E971" s="152"/>
      <c r="F971" s="162" t="s">
        <v>2492</v>
      </c>
      <c r="G971" s="106">
        <v>59</v>
      </c>
      <c r="H971" s="164" t="str">
        <f t="shared" si="20"/>
        <v/>
      </c>
      <c r="I971" s="305">
        <v>8801089071224</v>
      </c>
    </row>
    <row r="972" spans="1:10" ht="15.5">
      <c r="B972" s="180" t="s">
        <v>164</v>
      </c>
      <c r="C972" s="197" t="s">
        <v>2493</v>
      </c>
      <c r="D972" s="101" t="s">
        <v>2494</v>
      </c>
      <c r="E972" s="102"/>
      <c r="F972" s="149" t="s">
        <v>2495</v>
      </c>
      <c r="G972" s="48">
        <v>80</v>
      </c>
      <c r="H972" s="157" t="str">
        <f t="shared" si="20"/>
        <v/>
      </c>
      <c r="I972" s="104">
        <v>8801089207111</v>
      </c>
      <c r="J972" s="71"/>
    </row>
    <row r="973" spans="1:10" ht="15.5">
      <c r="B973" s="180" t="s">
        <v>164</v>
      </c>
      <c r="C973" s="197" t="s">
        <v>2496</v>
      </c>
      <c r="D973" s="101" t="s">
        <v>2494</v>
      </c>
      <c r="E973" s="102"/>
      <c r="F973" s="149" t="s">
        <v>2497</v>
      </c>
      <c r="G973" s="48">
        <v>85</v>
      </c>
      <c r="H973" s="157" t="str">
        <f t="shared" si="20"/>
        <v/>
      </c>
      <c r="I973" s="104">
        <v>8801089207104</v>
      </c>
      <c r="J973" s="71"/>
    </row>
    <row r="974" spans="1:10" ht="15.5">
      <c r="B974" s="180" t="s">
        <v>164</v>
      </c>
      <c r="C974" s="197" t="s">
        <v>2498</v>
      </c>
      <c r="D974" s="101" t="s">
        <v>14</v>
      </c>
      <c r="E974" s="102"/>
      <c r="F974" s="149" t="s">
        <v>2499</v>
      </c>
      <c r="G974" s="48">
        <v>135</v>
      </c>
      <c r="H974" s="157" t="str">
        <f t="shared" si="20"/>
        <v/>
      </c>
      <c r="I974" s="104">
        <v>8801089207128</v>
      </c>
      <c r="J974" s="71"/>
    </row>
    <row r="975" spans="1:10" ht="31">
      <c r="B975" s="84" t="s">
        <v>164</v>
      </c>
      <c r="C975" s="115" t="s">
        <v>2500</v>
      </c>
      <c r="D975" s="116" t="s">
        <v>2501</v>
      </c>
      <c r="E975" s="152"/>
      <c r="F975" s="118" t="s">
        <v>2502</v>
      </c>
      <c r="G975" s="106">
        <v>80</v>
      </c>
      <c r="H975" s="157" t="str">
        <f t="shared" ref="H975:H1114" si="21">IF($H$3=0,"",G975-($H$3*G975/100))</f>
        <v/>
      </c>
      <c r="I975" s="139">
        <v>8801089190789</v>
      </c>
    </row>
    <row r="976" spans="1:10" ht="31">
      <c r="B976" s="84" t="s">
        <v>164</v>
      </c>
      <c r="C976" s="115" t="s">
        <v>2503</v>
      </c>
      <c r="D976" s="116" t="s">
        <v>2501</v>
      </c>
      <c r="E976" s="152"/>
      <c r="F976" s="118" t="s">
        <v>2504</v>
      </c>
      <c r="G976" s="106">
        <v>75</v>
      </c>
      <c r="H976" s="157" t="str">
        <f t="shared" si="21"/>
        <v/>
      </c>
      <c r="I976" s="139">
        <v>8801089190772</v>
      </c>
    </row>
    <row r="977" spans="2:9" ht="31">
      <c r="B977" s="84" t="s">
        <v>164</v>
      </c>
      <c r="C977" s="115" t="s">
        <v>2505</v>
      </c>
      <c r="D977" s="116" t="s">
        <v>2501</v>
      </c>
      <c r="E977" s="152"/>
      <c r="F977" s="118" t="s">
        <v>2506</v>
      </c>
      <c r="G977" s="106">
        <v>75</v>
      </c>
      <c r="H977" s="157" t="str">
        <f t="shared" si="21"/>
        <v/>
      </c>
      <c r="I977" s="139">
        <v>8801089190796</v>
      </c>
    </row>
    <row r="978" spans="2:9" ht="15.5">
      <c r="B978" s="84" t="s">
        <v>164</v>
      </c>
      <c r="C978" s="115" t="s">
        <v>2507</v>
      </c>
      <c r="D978" s="116" t="s">
        <v>2501</v>
      </c>
      <c r="E978" s="152"/>
      <c r="F978" s="256" t="s">
        <v>2508</v>
      </c>
      <c r="G978" s="106">
        <v>75</v>
      </c>
      <c r="H978" s="157" t="str">
        <f t="shared" si="21"/>
        <v/>
      </c>
      <c r="I978" s="305">
        <v>8801089130136</v>
      </c>
    </row>
    <row r="979" spans="2:9" ht="15.5">
      <c r="B979" s="84" t="s">
        <v>164</v>
      </c>
      <c r="C979" s="115" t="s">
        <v>2509</v>
      </c>
      <c r="D979" s="116" t="s">
        <v>2501</v>
      </c>
      <c r="E979" s="152"/>
      <c r="F979" s="256" t="s">
        <v>2510</v>
      </c>
      <c r="G979" s="106">
        <v>100</v>
      </c>
      <c r="H979" s="157" t="str">
        <f t="shared" si="21"/>
        <v/>
      </c>
      <c r="I979" s="305">
        <v>8801089130181</v>
      </c>
    </row>
    <row r="980" spans="2:9" ht="15.5">
      <c r="B980" s="153" t="s">
        <v>164</v>
      </c>
      <c r="C980" s="154" t="s">
        <v>2511</v>
      </c>
      <c r="D980" s="155" t="s">
        <v>2501</v>
      </c>
      <c r="E980" s="153"/>
      <c r="F980" s="156" t="s">
        <v>2512</v>
      </c>
      <c r="G980" s="21">
        <v>100</v>
      </c>
      <c r="H980" s="157" t="str">
        <f t="shared" si="21"/>
        <v/>
      </c>
      <c r="I980" s="163">
        <v>8801089208231</v>
      </c>
    </row>
    <row r="981" spans="2:9" ht="15.5">
      <c r="B981" s="84" t="s">
        <v>164</v>
      </c>
      <c r="C981" s="115" t="s">
        <v>2513</v>
      </c>
      <c r="D981" s="116" t="s">
        <v>2501</v>
      </c>
      <c r="E981" s="152"/>
      <c r="F981" s="256" t="s">
        <v>2514</v>
      </c>
      <c r="G981" s="106">
        <v>80</v>
      </c>
      <c r="H981" s="157" t="str">
        <f t="shared" si="21"/>
        <v/>
      </c>
      <c r="I981" s="305">
        <v>8801089130143</v>
      </c>
    </row>
    <row r="982" spans="2:9" ht="15.5">
      <c r="B982" s="84" t="s">
        <v>164</v>
      </c>
      <c r="C982" s="115" t="s">
        <v>2515</v>
      </c>
      <c r="D982" s="116" t="s">
        <v>2501</v>
      </c>
      <c r="E982" s="152"/>
      <c r="F982" s="256" t="s">
        <v>2516</v>
      </c>
      <c r="G982" s="106">
        <v>80</v>
      </c>
      <c r="H982" s="157" t="str">
        <f t="shared" si="21"/>
        <v/>
      </c>
      <c r="I982" s="305">
        <v>8801089130174</v>
      </c>
    </row>
    <row r="983" spans="2:9" ht="15.5">
      <c r="B983" s="84" t="s">
        <v>164</v>
      </c>
      <c r="C983" s="115" t="s">
        <v>2517</v>
      </c>
      <c r="D983" s="116" t="s">
        <v>2501</v>
      </c>
      <c r="E983" s="152"/>
      <c r="F983" s="256" t="s">
        <v>2518</v>
      </c>
      <c r="G983" s="106">
        <v>75</v>
      </c>
      <c r="H983" s="157" t="str">
        <f t="shared" si="21"/>
        <v/>
      </c>
      <c r="I983" s="305">
        <v>8801089130167</v>
      </c>
    </row>
    <row r="984" spans="2:9" ht="15.5">
      <c r="B984" s="108" t="s">
        <v>164</v>
      </c>
      <c r="C984" s="108" t="s">
        <v>2519</v>
      </c>
      <c r="D984" s="116" t="s">
        <v>2501</v>
      </c>
      <c r="E984" s="133"/>
      <c r="F984" s="118" t="s">
        <v>2520</v>
      </c>
      <c r="G984" s="106">
        <v>25</v>
      </c>
      <c r="H984" s="157" t="str">
        <f t="shared" si="21"/>
        <v/>
      </c>
      <c r="I984" s="305">
        <v>8801089104564</v>
      </c>
    </row>
    <row r="985" spans="2:9" ht="15.5">
      <c r="B985" s="108" t="s">
        <v>164</v>
      </c>
      <c r="C985" s="108" t="s">
        <v>2521</v>
      </c>
      <c r="D985" s="116" t="s">
        <v>2501</v>
      </c>
      <c r="E985" s="133"/>
      <c r="F985" s="118" t="s">
        <v>2522</v>
      </c>
      <c r="G985" s="106">
        <v>25</v>
      </c>
      <c r="H985" s="157" t="str">
        <f t="shared" si="21"/>
        <v/>
      </c>
      <c r="I985" s="305">
        <v>8801089104571</v>
      </c>
    </row>
    <row r="986" spans="2:9" ht="15.5">
      <c r="B986" s="108" t="s">
        <v>164</v>
      </c>
      <c r="C986" s="108" t="s">
        <v>2523</v>
      </c>
      <c r="D986" s="116" t="s">
        <v>2501</v>
      </c>
      <c r="E986" s="87"/>
      <c r="F986" s="118" t="s">
        <v>2524</v>
      </c>
      <c r="G986" s="106">
        <v>25</v>
      </c>
      <c r="H986" s="157" t="str">
        <f t="shared" si="21"/>
        <v/>
      </c>
      <c r="I986" s="305">
        <v>8801089186386</v>
      </c>
    </row>
    <row r="987" spans="2:9" ht="15.5">
      <c r="B987" s="108" t="s">
        <v>164</v>
      </c>
      <c r="C987" s="108" t="s">
        <v>2525</v>
      </c>
      <c r="D987" s="116" t="s">
        <v>2501</v>
      </c>
      <c r="E987" s="133"/>
      <c r="F987" s="118" t="s">
        <v>2526</v>
      </c>
      <c r="G987" s="106">
        <v>25</v>
      </c>
      <c r="H987" s="157" t="str">
        <f t="shared" si="21"/>
        <v/>
      </c>
      <c r="I987" s="305">
        <v>8801089104649</v>
      </c>
    </row>
    <row r="988" spans="2:9" ht="15.5">
      <c r="B988" s="108" t="s">
        <v>164</v>
      </c>
      <c r="C988" s="108" t="s">
        <v>2527</v>
      </c>
      <c r="D988" s="116" t="s">
        <v>2501</v>
      </c>
      <c r="E988" s="133"/>
      <c r="F988" s="118" t="s">
        <v>2528</v>
      </c>
      <c r="G988" s="106">
        <v>45</v>
      </c>
      <c r="H988" s="157" t="str">
        <f t="shared" si="21"/>
        <v/>
      </c>
      <c r="I988" s="305">
        <v>8801089104694</v>
      </c>
    </row>
    <row r="989" spans="2:9" ht="15.5">
      <c r="B989" s="108" t="s">
        <v>164</v>
      </c>
      <c r="C989" s="108" t="s">
        <v>2529</v>
      </c>
      <c r="D989" s="116" t="s">
        <v>2501</v>
      </c>
      <c r="E989" s="133"/>
      <c r="F989" s="118" t="s">
        <v>2530</v>
      </c>
      <c r="G989" s="106">
        <v>25</v>
      </c>
      <c r="H989" s="157" t="str">
        <f t="shared" si="21"/>
        <v/>
      </c>
      <c r="I989" s="305">
        <v>8801089104700</v>
      </c>
    </row>
    <row r="990" spans="2:9" ht="15.5">
      <c r="B990" s="108" t="s">
        <v>164</v>
      </c>
      <c r="C990" s="108" t="s">
        <v>2531</v>
      </c>
      <c r="D990" s="116" t="s">
        <v>2501</v>
      </c>
      <c r="E990" s="133"/>
      <c r="F990" s="118" t="s">
        <v>2532</v>
      </c>
      <c r="G990" s="106">
        <v>25</v>
      </c>
      <c r="H990" s="157" t="str">
        <f t="shared" si="21"/>
        <v/>
      </c>
      <c r="I990" s="305">
        <v>8801089104601</v>
      </c>
    </row>
    <row r="991" spans="2:9" ht="15.5">
      <c r="B991" s="108" t="s">
        <v>164</v>
      </c>
      <c r="C991" s="108" t="s">
        <v>2533</v>
      </c>
      <c r="D991" s="116" t="s">
        <v>2501</v>
      </c>
      <c r="E991" s="133"/>
      <c r="F991" s="162" t="s">
        <v>2534</v>
      </c>
      <c r="G991" s="106">
        <v>35</v>
      </c>
      <c r="H991" s="157" t="str">
        <f t="shared" si="21"/>
        <v/>
      </c>
      <c r="I991" s="305">
        <v>8801089104656</v>
      </c>
    </row>
    <row r="992" spans="2:9" ht="15.5">
      <c r="B992" s="84" t="s">
        <v>2340</v>
      </c>
      <c r="C992" s="174" t="s">
        <v>2535</v>
      </c>
      <c r="D992" s="109" t="s">
        <v>2501</v>
      </c>
      <c r="E992" s="170"/>
      <c r="F992" s="315" t="s">
        <v>2536</v>
      </c>
      <c r="G992" s="106">
        <v>25</v>
      </c>
      <c r="H992" s="157" t="str">
        <f t="shared" si="21"/>
        <v/>
      </c>
      <c r="I992" s="211">
        <v>8801089186423</v>
      </c>
    </row>
    <row r="993" spans="2:10" ht="15.5">
      <c r="B993" s="84" t="s">
        <v>2340</v>
      </c>
      <c r="C993" s="174" t="s">
        <v>2537</v>
      </c>
      <c r="D993" s="109" t="s">
        <v>2501</v>
      </c>
      <c r="E993" s="170"/>
      <c r="F993" s="315" t="s">
        <v>2538</v>
      </c>
      <c r="G993" s="106">
        <v>25</v>
      </c>
      <c r="H993" s="157" t="str">
        <f t="shared" si="21"/>
        <v/>
      </c>
      <c r="I993" s="211">
        <v>8801089186393</v>
      </c>
    </row>
    <row r="994" spans="2:10" ht="15.5">
      <c r="B994" s="84" t="s">
        <v>2340</v>
      </c>
      <c r="C994" s="174" t="s">
        <v>2539</v>
      </c>
      <c r="D994" s="109" t="s">
        <v>2501</v>
      </c>
      <c r="E994" s="170"/>
      <c r="F994" s="315" t="s">
        <v>2540</v>
      </c>
      <c r="G994" s="106">
        <v>25</v>
      </c>
      <c r="H994" s="157" t="str">
        <f t="shared" si="21"/>
        <v/>
      </c>
      <c r="I994" s="211">
        <v>8801089186805</v>
      </c>
    </row>
    <row r="995" spans="2:10" ht="15.5">
      <c r="B995" s="84" t="s">
        <v>2340</v>
      </c>
      <c r="C995" s="174" t="s">
        <v>2541</v>
      </c>
      <c r="D995" s="109" t="s">
        <v>2501</v>
      </c>
      <c r="E995" s="170"/>
      <c r="F995" s="110" t="s">
        <v>2542</v>
      </c>
      <c r="G995" s="106">
        <v>25</v>
      </c>
      <c r="H995" s="157" t="str">
        <f t="shared" si="21"/>
        <v/>
      </c>
      <c r="I995" s="211">
        <v>8801089186812</v>
      </c>
    </row>
    <row r="996" spans="2:10" ht="15.5">
      <c r="B996" s="433" t="s">
        <v>164</v>
      </c>
      <c r="C996" s="434" t="s">
        <v>2543</v>
      </c>
      <c r="D996" s="435" t="s">
        <v>2501</v>
      </c>
      <c r="E996" s="264" t="s">
        <v>205</v>
      </c>
      <c r="F996" s="200" t="s">
        <v>2544</v>
      </c>
      <c r="G996" s="106">
        <v>69</v>
      </c>
      <c r="H996" s="157" t="str">
        <f t="shared" si="21"/>
        <v/>
      </c>
      <c r="I996" s="436">
        <v>8801089072030</v>
      </c>
      <c r="J996" s="71"/>
    </row>
    <row r="997" spans="2:10" ht="15.5">
      <c r="B997" s="84" t="s">
        <v>164</v>
      </c>
      <c r="C997" s="115" t="s">
        <v>2545</v>
      </c>
      <c r="D997" s="116" t="s">
        <v>2501</v>
      </c>
      <c r="E997" s="116"/>
      <c r="F997" s="162" t="s">
        <v>2546</v>
      </c>
      <c r="G997" s="106">
        <v>69</v>
      </c>
      <c r="H997" s="157" t="str">
        <f t="shared" si="21"/>
        <v/>
      </c>
      <c r="I997" s="305">
        <v>8801089072023</v>
      </c>
    </row>
    <row r="998" spans="2:10" ht="15.5">
      <c r="B998" s="84" t="s">
        <v>164</v>
      </c>
      <c r="C998" s="115" t="s">
        <v>2547</v>
      </c>
      <c r="D998" s="116" t="s">
        <v>2501</v>
      </c>
      <c r="E998" s="116"/>
      <c r="F998" s="162" t="s">
        <v>2548</v>
      </c>
      <c r="G998" s="106">
        <v>39</v>
      </c>
      <c r="H998" s="157" t="str">
        <f t="shared" si="21"/>
        <v/>
      </c>
      <c r="I998" s="305">
        <v>6950207336782</v>
      </c>
    </row>
    <row r="999" spans="2:10" ht="15.5">
      <c r="B999" s="84" t="s">
        <v>164</v>
      </c>
      <c r="C999" s="115" t="s">
        <v>2549</v>
      </c>
      <c r="D999" s="116" t="s">
        <v>2501</v>
      </c>
      <c r="E999" s="116"/>
      <c r="F999" s="118" t="s">
        <v>2550</v>
      </c>
      <c r="G999" s="106">
        <v>39</v>
      </c>
      <c r="H999" s="157" t="str">
        <f t="shared" si="21"/>
        <v/>
      </c>
      <c r="I999" s="305">
        <v>6950207334450</v>
      </c>
      <c r="J999" s="71"/>
    </row>
    <row r="1000" spans="2:10" ht="15.5">
      <c r="B1000" s="84" t="s">
        <v>164</v>
      </c>
      <c r="C1000" s="115" t="s">
        <v>2551</v>
      </c>
      <c r="D1000" s="116" t="s">
        <v>2501</v>
      </c>
      <c r="E1000" s="116"/>
      <c r="F1000" s="162" t="s">
        <v>2552</v>
      </c>
      <c r="G1000" s="106">
        <v>99</v>
      </c>
      <c r="H1000" s="157" t="str">
        <f t="shared" si="21"/>
        <v/>
      </c>
      <c r="I1000" s="305">
        <v>6950207330384</v>
      </c>
    </row>
    <row r="1001" spans="2:10" ht="15.5">
      <c r="B1001" s="84" t="s">
        <v>164</v>
      </c>
      <c r="C1001" s="115" t="s">
        <v>2553</v>
      </c>
      <c r="D1001" s="116" t="s">
        <v>2501</v>
      </c>
      <c r="E1001" s="116"/>
      <c r="F1001" s="162" t="s">
        <v>2554</v>
      </c>
      <c r="G1001" s="106">
        <v>139</v>
      </c>
      <c r="H1001" s="157" t="str">
        <f t="shared" si="21"/>
        <v/>
      </c>
      <c r="I1001" s="305">
        <v>6950207330407</v>
      </c>
    </row>
    <row r="1002" spans="2:10" ht="15.5">
      <c r="B1002" s="84" t="s">
        <v>164</v>
      </c>
      <c r="C1002" s="115" t="s">
        <v>2555</v>
      </c>
      <c r="D1002" s="116" t="s">
        <v>2501</v>
      </c>
      <c r="E1002" s="116"/>
      <c r="F1002" s="315" t="s">
        <v>2556</v>
      </c>
      <c r="G1002" s="106">
        <v>35</v>
      </c>
      <c r="H1002" s="157" t="str">
        <f t="shared" si="21"/>
        <v/>
      </c>
      <c r="I1002" s="305">
        <v>8801089186409</v>
      </c>
      <c r="J1002" s="71"/>
    </row>
    <row r="1003" spans="2:10" ht="15.5">
      <c r="B1003" s="84" t="s">
        <v>164</v>
      </c>
      <c r="C1003" s="233" t="s">
        <v>2557</v>
      </c>
      <c r="D1003" s="116" t="s">
        <v>2449</v>
      </c>
      <c r="E1003" s="116"/>
      <c r="F1003" s="315" t="s">
        <v>2558</v>
      </c>
      <c r="G1003" s="106">
        <v>25</v>
      </c>
      <c r="H1003" s="157" t="str">
        <f t="shared" si="21"/>
        <v/>
      </c>
      <c r="I1003" s="211">
        <v>8801089132444</v>
      </c>
    </row>
    <row r="1004" spans="2:10" ht="15.5">
      <c r="B1004" s="84" t="s">
        <v>164</v>
      </c>
      <c r="C1004" s="233" t="s">
        <v>2559</v>
      </c>
      <c r="D1004" s="116" t="s">
        <v>2449</v>
      </c>
      <c r="E1004" s="116"/>
      <c r="F1004" s="437" t="s">
        <v>2560</v>
      </c>
      <c r="G1004" s="106">
        <v>25</v>
      </c>
      <c r="H1004" s="157" t="str">
        <f t="shared" si="21"/>
        <v/>
      </c>
      <c r="I1004" s="169">
        <v>8801089132451</v>
      </c>
    </row>
    <row r="1005" spans="2:10" ht="15.5">
      <c r="B1005" s="84" t="s">
        <v>164</v>
      </c>
      <c r="C1005" s="115" t="s">
        <v>2561</v>
      </c>
      <c r="D1005" s="116" t="s">
        <v>2562</v>
      </c>
      <c r="E1005" s="152"/>
      <c r="F1005" s="118" t="s">
        <v>2563</v>
      </c>
      <c r="G1005" s="106">
        <v>25</v>
      </c>
      <c r="H1005" s="157" t="str">
        <f t="shared" si="21"/>
        <v/>
      </c>
      <c r="I1005" s="119">
        <v>8801089192813</v>
      </c>
      <c r="J1005" s="71"/>
    </row>
    <row r="1006" spans="2:10" ht="15.5">
      <c r="B1006" s="92" t="s">
        <v>164</v>
      </c>
      <c r="C1006" s="321" t="s">
        <v>2564</v>
      </c>
      <c r="D1006" s="290" t="s">
        <v>14</v>
      </c>
      <c r="E1006" s="290"/>
      <c r="F1006" s="315" t="s">
        <v>2565</v>
      </c>
      <c r="G1006" s="21">
        <v>325</v>
      </c>
      <c r="H1006" s="157" t="str">
        <f t="shared" si="21"/>
        <v/>
      </c>
      <c r="I1006" s="246">
        <v>849688015117</v>
      </c>
      <c r="J1006" s="71"/>
    </row>
    <row r="1007" spans="2:10" ht="31">
      <c r="B1007" s="84" t="s">
        <v>164</v>
      </c>
      <c r="C1007" s="115" t="s">
        <v>2566</v>
      </c>
      <c r="D1007" s="116" t="s">
        <v>14</v>
      </c>
      <c r="E1007" s="152"/>
      <c r="F1007" s="178" t="s">
        <v>2567</v>
      </c>
      <c r="G1007" s="106">
        <v>79</v>
      </c>
      <c r="H1007" s="157" t="str">
        <f>IF($H$3=0,"",G1007-($H$3*G1007/100))</f>
        <v/>
      </c>
      <c r="I1007" s="211">
        <v>8801089187109</v>
      </c>
    </row>
    <row r="1008" spans="2:10" ht="15.5">
      <c r="B1008" s="84" t="s">
        <v>164</v>
      </c>
      <c r="C1008" s="84" t="s">
        <v>2568</v>
      </c>
      <c r="D1008" s="438" t="s">
        <v>2569</v>
      </c>
      <c r="E1008" s="385"/>
      <c r="F1008" s="84" t="s">
        <v>2570</v>
      </c>
      <c r="G1008" s="439">
        <v>79</v>
      </c>
      <c r="H1008" s="157" t="str">
        <f t="shared" si="21"/>
        <v/>
      </c>
      <c r="I1008" s="211">
        <v>8801089105288</v>
      </c>
    </row>
    <row r="1009" spans="2:10" ht="15.5">
      <c r="B1009" s="107" t="s">
        <v>164</v>
      </c>
      <c r="C1009" s="178" t="s">
        <v>2571</v>
      </c>
      <c r="D1009" s="171" t="s">
        <v>14</v>
      </c>
      <c r="E1009" s="117"/>
      <c r="F1009" s="397" t="s">
        <v>2572</v>
      </c>
      <c r="G1009" s="106">
        <v>119</v>
      </c>
      <c r="H1009" s="157" t="str">
        <f t="shared" si="21"/>
        <v/>
      </c>
      <c r="I1009" s="305">
        <v>849688005224</v>
      </c>
    </row>
    <row r="1010" spans="2:10" ht="15.5">
      <c r="B1010" s="107" t="s">
        <v>164</v>
      </c>
      <c r="C1010" s="178" t="s">
        <v>2573</v>
      </c>
      <c r="D1010" s="171" t="s">
        <v>14</v>
      </c>
      <c r="E1010" s="440"/>
      <c r="F1010" s="397" t="s">
        <v>2574</v>
      </c>
      <c r="G1010" s="106">
        <v>79</v>
      </c>
      <c r="H1010" s="157" t="str">
        <f t="shared" si="21"/>
        <v/>
      </c>
      <c r="I1010" s="305">
        <v>6950207335822</v>
      </c>
    </row>
    <row r="1011" spans="2:10" ht="15.5">
      <c r="B1011" s="107" t="s">
        <v>164</v>
      </c>
      <c r="C1011" s="178" t="s">
        <v>2575</v>
      </c>
      <c r="D1011" s="171" t="s">
        <v>14</v>
      </c>
      <c r="E1011" s="152"/>
      <c r="F1011" s="397" t="s">
        <v>2576</v>
      </c>
      <c r="G1011" s="106">
        <v>79</v>
      </c>
      <c r="H1011" s="157" t="str">
        <f t="shared" si="21"/>
        <v/>
      </c>
      <c r="I1011" s="305">
        <v>6950207345098</v>
      </c>
    </row>
    <row r="1012" spans="2:10" ht="15.5">
      <c r="B1012" s="107" t="s">
        <v>164</v>
      </c>
      <c r="C1012" s="178" t="s">
        <v>2577</v>
      </c>
      <c r="D1012" s="440" t="s">
        <v>14</v>
      </c>
      <c r="E1012" s="152"/>
      <c r="F1012" s="397" t="s">
        <v>2578</v>
      </c>
      <c r="G1012" s="106">
        <v>79</v>
      </c>
      <c r="H1012" s="157" t="str">
        <f t="shared" si="21"/>
        <v/>
      </c>
      <c r="I1012" s="305">
        <v>6950207345128</v>
      </c>
    </row>
    <row r="1013" spans="2:10" ht="15.5">
      <c r="B1013" s="107" t="s">
        <v>164</v>
      </c>
      <c r="C1013" s="178" t="s">
        <v>2579</v>
      </c>
      <c r="D1013" s="440" t="s">
        <v>14</v>
      </c>
      <c r="E1013" s="152"/>
      <c r="F1013" s="178" t="s">
        <v>2580</v>
      </c>
      <c r="G1013" s="106">
        <v>79</v>
      </c>
      <c r="H1013" s="157" t="str">
        <f>IF($H$3=0,"",G1013-($H$3*G1013/100))</f>
        <v/>
      </c>
      <c r="I1013" s="305">
        <v>8801089166418</v>
      </c>
    </row>
    <row r="1014" spans="2:10" ht="15.5">
      <c r="B1014" s="107" t="s">
        <v>164</v>
      </c>
      <c r="C1014" s="178" t="s">
        <v>2581</v>
      </c>
      <c r="D1014" s="440" t="s">
        <v>14</v>
      </c>
      <c r="E1014" s="152"/>
      <c r="F1014" s="397" t="s">
        <v>2582</v>
      </c>
      <c r="G1014" s="106">
        <v>79</v>
      </c>
      <c r="H1014" s="157" t="str">
        <f t="shared" si="21"/>
        <v/>
      </c>
      <c r="I1014" s="305">
        <v>6950207352492</v>
      </c>
    </row>
    <row r="1015" spans="2:10" ht="15.5">
      <c r="B1015" s="84" t="s">
        <v>164</v>
      </c>
      <c r="C1015" s="108" t="s">
        <v>2583</v>
      </c>
      <c r="D1015" s="109" t="s">
        <v>14</v>
      </c>
      <c r="E1015" s="152"/>
      <c r="F1015" s="441" t="s">
        <v>2584</v>
      </c>
      <c r="G1015" s="106">
        <v>250</v>
      </c>
      <c r="H1015" s="157" t="str">
        <f t="shared" si="21"/>
        <v/>
      </c>
      <c r="I1015" s="305">
        <v>8801089161079</v>
      </c>
    </row>
    <row r="1016" spans="2:10" ht="15.5">
      <c r="B1016" s="178" t="s">
        <v>164</v>
      </c>
      <c r="C1016" s="174" t="s">
        <v>2585</v>
      </c>
      <c r="D1016" s="440" t="s">
        <v>14</v>
      </c>
      <c r="E1016" s="133"/>
      <c r="F1016" s="178" t="s">
        <v>2586</v>
      </c>
      <c r="G1016" s="106">
        <v>79</v>
      </c>
      <c r="H1016" s="157" t="str">
        <f t="shared" si="21"/>
        <v/>
      </c>
      <c r="I1016" s="305">
        <v>8801089100542</v>
      </c>
    </row>
    <row r="1017" spans="2:10" ht="15.5">
      <c r="B1017" s="107" t="s">
        <v>164</v>
      </c>
      <c r="C1017" s="178" t="s">
        <v>2587</v>
      </c>
      <c r="D1017" s="440" t="s">
        <v>14</v>
      </c>
      <c r="E1017" s="117"/>
      <c r="F1017" s="397" t="s">
        <v>2588</v>
      </c>
      <c r="G1017" s="106">
        <v>174</v>
      </c>
      <c r="H1017" s="157" t="str">
        <f t="shared" si="21"/>
        <v/>
      </c>
      <c r="I1017" s="442">
        <v>849688002025</v>
      </c>
    </row>
    <row r="1018" spans="2:10" ht="15.5">
      <c r="B1018" s="236" t="s">
        <v>164</v>
      </c>
      <c r="C1018" s="443" t="s">
        <v>2589</v>
      </c>
      <c r="D1018" s="171" t="s">
        <v>14</v>
      </c>
      <c r="E1018" s="238"/>
      <c r="F1018" s="444" t="s">
        <v>2590</v>
      </c>
      <c r="G1018" s="106">
        <v>200</v>
      </c>
      <c r="H1018" s="157" t="str">
        <f t="shared" si="21"/>
        <v/>
      </c>
      <c r="I1018" s="370" t="s">
        <v>2591</v>
      </c>
      <c r="J1018" s="71"/>
    </row>
    <row r="1019" spans="2:10" ht="15.5">
      <c r="B1019" s="84" t="s">
        <v>164</v>
      </c>
      <c r="C1019" s="108" t="s">
        <v>2592</v>
      </c>
      <c r="D1019" s="116" t="s">
        <v>2593</v>
      </c>
      <c r="E1019" s="116"/>
      <c r="F1019" s="445" t="s">
        <v>2594</v>
      </c>
      <c r="G1019" s="106">
        <v>200</v>
      </c>
      <c r="H1019" s="157" t="str">
        <f t="shared" si="21"/>
        <v/>
      </c>
      <c r="I1019" s="169">
        <v>8801089141903</v>
      </c>
    </row>
    <row r="1020" spans="2:10" ht="31">
      <c r="B1020" s="84" t="s">
        <v>164</v>
      </c>
      <c r="C1020" s="108" t="s">
        <v>2595</v>
      </c>
      <c r="D1020" s="109" t="s">
        <v>14</v>
      </c>
      <c r="E1020" s="170"/>
      <c r="F1020" s="289" t="s">
        <v>2596</v>
      </c>
      <c r="G1020" s="106">
        <v>79</v>
      </c>
      <c r="H1020" s="157" t="str">
        <f t="shared" si="21"/>
        <v/>
      </c>
      <c r="I1020" s="211">
        <v>8801089187093</v>
      </c>
    </row>
    <row r="1021" spans="2:10">
      <c r="B1021" s="91" t="s">
        <v>164</v>
      </c>
      <c r="C1021" s="95" t="s">
        <v>2597</v>
      </c>
      <c r="D1021" s="93" t="s">
        <v>2598</v>
      </c>
      <c r="E1021" s="121"/>
      <c r="F1021" s="137" t="s">
        <v>2599</v>
      </c>
      <c r="G1021" s="21">
        <v>125</v>
      </c>
      <c r="H1021" s="157" t="str">
        <f t="shared" si="21"/>
        <v/>
      </c>
      <c r="I1021" s="138">
        <v>8801089191540</v>
      </c>
      <c r="J1021" s="71"/>
    </row>
    <row r="1022" spans="2:10">
      <c r="B1022" s="91" t="s">
        <v>164</v>
      </c>
      <c r="C1022" s="95" t="s">
        <v>2600</v>
      </c>
      <c r="D1022" s="93" t="s">
        <v>2598</v>
      </c>
      <c r="E1022" s="121"/>
      <c r="F1022" s="137" t="s">
        <v>2601</v>
      </c>
      <c r="G1022" s="21">
        <v>79</v>
      </c>
      <c r="H1022" s="157" t="str">
        <f t="shared" si="21"/>
        <v/>
      </c>
      <c r="I1022" s="138">
        <v>8801089191755</v>
      </c>
    </row>
    <row r="1023" spans="2:10" ht="15.5">
      <c r="B1023" s="446" t="s">
        <v>9</v>
      </c>
      <c r="C1023" s="446" t="s">
        <v>13</v>
      </c>
      <c r="D1023" s="447" t="s">
        <v>14</v>
      </c>
      <c r="E1023" s="448"/>
      <c r="F1023" s="449" t="s">
        <v>15</v>
      </c>
      <c r="G1023" s="349">
        <v>119</v>
      </c>
      <c r="H1023" s="450" t="str">
        <f>IF($H$3=0,"",G1023-($H$3*G1023/100))</f>
        <v/>
      </c>
      <c r="I1023" s="451">
        <v>8801089188793</v>
      </c>
      <c r="J1023" s="71"/>
    </row>
    <row r="1024" spans="2:10" ht="15.5">
      <c r="B1024" s="91" t="s">
        <v>164</v>
      </c>
      <c r="C1024" s="95" t="s">
        <v>2602</v>
      </c>
      <c r="D1024" s="93" t="s">
        <v>14</v>
      </c>
      <c r="E1024" s="121"/>
      <c r="F1024" s="137" t="s">
        <v>2603</v>
      </c>
      <c r="G1024" s="21">
        <v>119</v>
      </c>
      <c r="H1024" s="157" t="str">
        <f t="shared" si="21"/>
        <v/>
      </c>
      <c r="I1024" s="138">
        <v>8801089194015</v>
      </c>
    </row>
    <row r="1025" spans="1:10" ht="15.5">
      <c r="B1025" s="91" t="s">
        <v>164</v>
      </c>
      <c r="C1025" s="95" t="s">
        <v>2604</v>
      </c>
      <c r="D1025" s="93" t="s">
        <v>2598</v>
      </c>
      <c r="E1025" s="121"/>
      <c r="F1025" s="137" t="s">
        <v>2605</v>
      </c>
      <c r="G1025" s="21">
        <v>159</v>
      </c>
      <c r="H1025" s="157" t="str">
        <f t="shared" si="21"/>
        <v/>
      </c>
      <c r="I1025" s="138">
        <v>8801089198785</v>
      </c>
      <c r="J1025" s="71"/>
    </row>
    <row r="1026" spans="1:10" ht="15.5">
      <c r="B1026" s="91" t="s">
        <v>164</v>
      </c>
      <c r="C1026" s="95" t="s">
        <v>2606</v>
      </c>
      <c r="D1026" s="93" t="s">
        <v>2598</v>
      </c>
      <c r="E1026" s="121"/>
      <c r="F1026" s="137" t="s">
        <v>2607</v>
      </c>
      <c r="G1026" s="21">
        <v>159</v>
      </c>
      <c r="H1026" s="157" t="str">
        <f t="shared" si="21"/>
        <v/>
      </c>
      <c r="I1026" s="138">
        <v>8801089196576</v>
      </c>
    </row>
    <row r="1027" spans="1:10" ht="15.5">
      <c r="B1027" s="84" t="s">
        <v>164</v>
      </c>
      <c r="C1027" s="108" t="s">
        <v>2608</v>
      </c>
      <c r="D1027" s="109" t="s">
        <v>14</v>
      </c>
      <c r="E1027" s="170"/>
      <c r="F1027" s="365" t="s">
        <v>2609</v>
      </c>
      <c r="G1027" s="106">
        <v>79</v>
      </c>
      <c r="H1027" s="157" t="str">
        <f t="shared" si="21"/>
        <v/>
      </c>
      <c r="I1027" s="211">
        <v>8801089174468</v>
      </c>
    </row>
    <row r="1028" spans="1:10" ht="15.5">
      <c r="B1028" s="213" t="s">
        <v>164</v>
      </c>
      <c r="C1028" s="85" t="s">
        <v>2610</v>
      </c>
      <c r="D1028" s="86" t="s">
        <v>143</v>
      </c>
      <c r="E1028" s="87" t="s">
        <v>923</v>
      </c>
      <c r="F1028" s="289" t="s">
        <v>2611</v>
      </c>
      <c r="G1028" s="215">
        <v>325</v>
      </c>
      <c r="H1028" s="157" t="str">
        <f t="shared" si="21"/>
        <v/>
      </c>
      <c r="I1028" s="305">
        <v>8801089148896</v>
      </c>
      <c r="J1028" s="71"/>
    </row>
    <row r="1029" spans="1:10" ht="31">
      <c r="B1029" s="91" t="s">
        <v>164</v>
      </c>
      <c r="C1029" s="160" t="s">
        <v>2612</v>
      </c>
      <c r="D1029" s="120" t="s">
        <v>143</v>
      </c>
      <c r="E1029" s="161"/>
      <c r="F1029" s="397" t="s">
        <v>2613</v>
      </c>
      <c r="G1029" s="21">
        <v>65</v>
      </c>
      <c r="H1029" s="157" t="str">
        <f t="shared" si="21"/>
        <v/>
      </c>
      <c r="I1029" s="314">
        <v>8801089108197</v>
      </c>
    </row>
    <row r="1030" spans="1:10" ht="15.5">
      <c r="B1030" s="84" t="s">
        <v>164</v>
      </c>
      <c r="C1030" s="115" t="s">
        <v>2614</v>
      </c>
      <c r="D1030" s="116" t="s">
        <v>143</v>
      </c>
      <c r="E1030" s="152"/>
      <c r="F1030" s="118" t="s">
        <v>2615</v>
      </c>
      <c r="G1030" s="106">
        <v>65</v>
      </c>
      <c r="H1030" s="157" t="str">
        <f t="shared" si="21"/>
        <v/>
      </c>
      <c r="I1030" s="305">
        <v>8801089174420</v>
      </c>
    </row>
    <row r="1031" spans="1:10" ht="15.5">
      <c r="B1031" s="84" t="s">
        <v>164</v>
      </c>
      <c r="C1031" s="108" t="s">
        <v>2616</v>
      </c>
      <c r="D1031" s="109" t="s">
        <v>143</v>
      </c>
      <c r="E1031" s="87"/>
      <c r="F1031" s="110" t="s">
        <v>2617</v>
      </c>
      <c r="G1031" s="258">
        <v>65</v>
      </c>
      <c r="H1031" s="157" t="str">
        <f t="shared" si="21"/>
        <v/>
      </c>
      <c r="I1031" s="305">
        <v>8801089167101</v>
      </c>
      <c r="J1031" s="71"/>
    </row>
    <row r="1032" spans="1:10" ht="31">
      <c r="B1032" s="84" t="s">
        <v>164</v>
      </c>
      <c r="C1032" s="174" t="s">
        <v>2618</v>
      </c>
      <c r="D1032" s="109" t="s">
        <v>143</v>
      </c>
      <c r="E1032" s="109"/>
      <c r="F1032" s="162" t="s">
        <v>2619</v>
      </c>
      <c r="G1032" s="106">
        <v>25</v>
      </c>
      <c r="H1032" s="157" t="str">
        <f>IF($H$3=0,"",G1032-($H$3*G1032/100))</f>
        <v/>
      </c>
      <c r="I1032" s="305">
        <v>8801089093370</v>
      </c>
    </row>
    <row r="1033" spans="1:10" ht="15.5">
      <c r="B1033" s="84" t="s">
        <v>164</v>
      </c>
      <c r="C1033" s="174" t="s">
        <v>2620</v>
      </c>
      <c r="D1033" s="109" t="s">
        <v>143</v>
      </c>
      <c r="E1033" s="109"/>
      <c r="F1033" s="162" t="s">
        <v>2621</v>
      </c>
      <c r="G1033" s="106">
        <v>25</v>
      </c>
      <c r="H1033" s="157" t="str">
        <f t="shared" si="21"/>
        <v/>
      </c>
      <c r="I1033" s="305">
        <v>8801089167040</v>
      </c>
    </row>
    <row r="1034" spans="1:10" s="71" customFormat="1" ht="15.5">
      <c r="A1034" s="57"/>
      <c r="B1034" s="127" t="s">
        <v>164</v>
      </c>
      <c r="C1034" s="417" t="s">
        <v>2622</v>
      </c>
      <c r="D1034" s="418" t="s">
        <v>2623</v>
      </c>
      <c r="E1034" s="419"/>
      <c r="F1034" s="420" t="s">
        <v>2624</v>
      </c>
      <c r="G1034" s="421">
        <v>79</v>
      </c>
      <c r="H1034" s="157" t="str">
        <f>IF($H$3=0,"",G1034-($H$3*G1034/100))</f>
        <v/>
      </c>
      <c r="I1034" s="196">
        <v>8801089207074</v>
      </c>
    </row>
    <row r="1035" spans="1:10" ht="15.5">
      <c r="B1035" s="84" t="s">
        <v>164</v>
      </c>
      <c r="C1035" s="108" t="s">
        <v>2625</v>
      </c>
      <c r="D1035" s="109" t="s">
        <v>143</v>
      </c>
      <c r="E1035" s="170"/>
      <c r="F1035" s="110" t="s">
        <v>2626</v>
      </c>
      <c r="G1035" s="106">
        <v>79</v>
      </c>
      <c r="H1035" s="157" t="str">
        <f t="shared" si="21"/>
        <v/>
      </c>
      <c r="I1035" s="305">
        <v>8801089186416</v>
      </c>
    </row>
    <row r="1036" spans="1:10" ht="15.5">
      <c r="B1036" s="309" t="s">
        <v>164</v>
      </c>
      <c r="C1036" s="252" t="s">
        <v>2627</v>
      </c>
      <c r="D1036" s="411" t="s">
        <v>143</v>
      </c>
      <c r="E1036" s="360" t="s">
        <v>28</v>
      </c>
      <c r="F1036" s="311" t="s">
        <v>2628</v>
      </c>
      <c r="G1036" s="362">
        <v>215</v>
      </c>
      <c r="H1036" s="157" t="str">
        <f t="shared" si="21"/>
        <v/>
      </c>
      <c r="I1036" s="412">
        <v>8801089166777</v>
      </c>
      <c r="J1036" s="71"/>
    </row>
    <row r="1037" spans="1:10" ht="15.5">
      <c r="B1037" s="84" t="s">
        <v>164</v>
      </c>
      <c r="C1037" s="115" t="s">
        <v>2629</v>
      </c>
      <c r="D1037" s="109" t="s">
        <v>143</v>
      </c>
      <c r="E1037" s="152"/>
      <c r="F1037" s="118" t="s">
        <v>2630</v>
      </c>
      <c r="G1037" s="106">
        <v>79</v>
      </c>
      <c r="H1037" s="157" t="str">
        <f t="shared" si="21"/>
        <v/>
      </c>
      <c r="I1037" s="305">
        <v>6950207314407</v>
      </c>
    </row>
    <row r="1038" spans="1:10" ht="15.5">
      <c r="B1038" s="309" t="s">
        <v>164</v>
      </c>
      <c r="C1038" s="252" t="s">
        <v>2631</v>
      </c>
      <c r="D1038" s="411" t="s">
        <v>2632</v>
      </c>
      <c r="E1038" s="360" t="s">
        <v>28</v>
      </c>
      <c r="F1038" s="311" t="s">
        <v>2633</v>
      </c>
      <c r="G1038" s="362">
        <v>79</v>
      </c>
      <c r="H1038" s="157" t="str">
        <f t="shared" si="21"/>
        <v/>
      </c>
      <c r="I1038" s="412">
        <v>8801089133540</v>
      </c>
      <c r="J1038" s="71"/>
    </row>
    <row r="1039" spans="1:10">
      <c r="B1039" s="108" t="s">
        <v>164</v>
      </c>
      <c r="C1039" s="108" t="s">
        <v>2634</v>
      </c>
      <c r="D1039" s="109" t="s">
        <v>2635</v>
      </c>
      <c r="E1039" s="152"/>
      <c r="F1039" s="452" t="s">
        <v>2636</v>
      </c>
      <c r="G1039" s="21">
        <v>625</v>
      </c>
      <c r="H1039" s="157" t="str">
        <f t="shared" si="21"/>
        <v/>
      </c>
      <c r="I1039" s="314">
        <v>8801089133038</v>
      </c>
    </row>
    <row r="1040" spans="1:10" ht="15.5">
      <c r="B1040" s="84" t="s">
        <v>164</v>
      </c>
      <c r="C1040" s="115" t="s">
        <v>2637</v>
      </c>
      <c r="D1040" s="109" t="s">
        <v>143</v>
      </c>
      <c r="E1040" s="152"/>
      <c r="F1040" s="118" t="s">
        <v>2638</v>
      </c>
      <c r="G1040" s="258">
        <v>215</v>
      </c>
      <c r="H1040" s="157" t="str">
        <f t="shared" si="21"/>
        <v/>
      </c>
      <c r="I1040" s="305">
        <v>8801089146298</v>
      </c>
    </row>
    <row r="1041" spans="2:10" ht="31">
      <c r="B1041" s="84" t="s">
        <v>164</v>
      </c>
      <c r="C1041" s="108" t="s">
        <v>2639</v>
      </c>
      <c r="D1041" s="109" t="s">
        <v>143</v>
      </c>
      <c r="E1041" s="133"/>
      <c r="F1041" s="118" t="s">
        <v>2640</v>
      </c>
      <c r="G1041" s="258">
        <v>215</v>
      </c>
      <c r="H1041" s="157" t="str">
        <f t="shared" si="21"/>
        <v/>
      </c>
      <c r="I1041" s="305">
        <v>8801089166715</v>
      </c>
      <c r="J1041" s="71"/>
    </row>
    <row r="1042" spans="2:10" ht="15.5">
      <c r="B1042" s="84" t="s">
        <v>164</v>
      </c>
      <c r="C1042" s="115" t="s">
        <v>2641</v>
      </c>
      <c r="D1042" s="109" t="s">
        <v>143</v>
      </c>
      <c r="E1042" s="152"/>
      <c r="F1042" s="118" t="s">
        <v>2642</v>
      </c>
      <c r="G1042" s="106">
        <v>79</v>
      </c>
      <c r="H1042" s="157" t="str">
        <f t="shared" si="21"/>
        <v/>
      </c>
      <c r="I1042" s="305">
        <v>6950207311758</v>
      </c>
    </row>
    <row r="1043" spans="2:10">
      <c r="B1043" s="108" t="s">
        <v>164</v>
      </c>
      <c r="C1043" s="108" t="s">
        <v>2643</v>
      </c>
      <c r="D1043" s="109" t="s">
        <v>2644</v>
      </c>
      <c r="E1043" s="152"/>
      <c r="F1043" s="118" t="s">
        <v>2645</v>
      </c>
      <c r="G1043" s="21">
        <v>625</v>
      </c>
      <c r="H1043" s="157" t="str">
        <f t="shared" si="21"/>
        <v/>
      </c>
      <c r="I1043" s="314">
        <v>8801089146281</v>
      </c>
    </row>
    <row r="1044" spans="2:10" ht="15.5">
      <c r="B1044" s="92" t="s">
        <v>164</v>
      </c>
      <c r="C1044" s="92" t="s">
        <v>2646</v>
      </c>
      <c r="D1044" s="218" t="s">
        <v>2647</v>
      </c>
      <c r="E1044" s="161"/>
      <c r="F1044" s="162" t="s">
        <v>2648</v>
      </c>
      <c r="G1044" s="21">
        <v>485</v>
      </c>
      <c r="H1044" s="157" t="str">
        <f t="shared" si="21"/>
        <v/>
      </c>
      <c r="I1044" s="314">
        <v>8801089148230</v>
      </c>
      <c r="J1044" s="71"/>
    </row>
    <row r="1045" spans="2:10">
      <c r="B1045" s="84" t="s">
        <v>164</v>
      </c>
      <c r="C1045" s="115" t="s">
        <v>2649</v>
      </c>
      <c r="D1045" s="116" t="s">
        <v>2650</v>
      </c>
      <c r="E1045" s="117" t="s">
        <v>2651</v>
      </c>
      <c r="F1045" s="118" t="s">
        <v>2652</v>
      </c>
      <c r="G1045" s="106">
        <v>79</v>
      </c>
      <c r="H1045" s="157" t="str">
        <f t="shared" si="21"/>
        <v/>
      </c>
      <c r="I1045" s="305">
        <v>6950207311734</v>
      </c>
    </row>
    <row r="1046" spans="2:10" ht="15.5">
      <c r="B1046" s="84" t="s">
        <v>164</v>
      </c>
      <c r="C1046" s="115" t="s">
        <v>2653</v>
      </c>
      <c r="D1046" s="116" t="s">
        <v>2650</v>
      </c>
      <c r="E1046" s="133"/>
      <c r="F1046" s="118" t="s">
        <v>2654</v>
      </c>
      <c r="G1046" s="106">
        <v>79</v>
      </c>
      <c r="H1046" s="157" t="str">
        <f t="shared" si="21"/>
        <v/>
      </c>
      <c r="I1046" s="305">
        <v>8801089087508</v>
      </c>
    </row>
    <row r="1047" spans="2:10" ht="15.5">
      <c r="B1047" s="318" t="s">
        <v>164</v>
      </c>
      <c r="C1047" s="162" t="s">
        <v>2655</v>
      </c>
      <c r="D1047" s="120" t="s">
        <v>2650</v>
      </c>
      <c r="E1047" s="136"/>
      <c r="F1047" s="320" t="s">
        <v>2656</v>
      </c>
      <c r="G1047" s="21">
        <v>79</v>
      </c>
      <c r="H1047" s="157" t="str">
        <f t="shared" si="21"/>
        <v/>
      </c>
      <c r="I1047" s="163">
        <v>8801089198679</v>
      </c>
      <c r="J1047" s="71"/>
    </row>
    <row r="1048" spans="2:10" ht="15.5">
      <c r="B1048" s="446" t="s">
        <v>9</v>
      </c>
      <c r="C1048" s="446" t="s">
        <v>10</v>
      </c>
      <c r="D1048" s="447" t="s">
        <v>11</v>
      </c>
      <c r="E1048" s="448"/>
      <c r="F1048" s="449" t="s">
        <v>12</v>
      </c>
      <c r="G1048" s="349">
        <v>32</v>
      </c>
      <c r="H1048" s="450" t="str">
        <f>IF($H$3=0,"",G1048-($H$3*G1048/100))</f>
        <v/>
      </c>
      <c r="I1048" s="451">
        <v>8801089216717</v>
      </c>
      <c r="J1048" s="71"/>
    </row>
    <row r="1049" spans="2:10" ht="15.5">
      <c r="B1049" s="318" t="s">
        <v>164</v>
      </c>
      <c r="C1049" s="162" t="s">
        <v>2657</v>
      </c>
      <c r="D1049" s="120" t="s">
        <v>2650</v>
      </c>
      <c r="E1049" s="136"/>
      <c r="F1049" s="320" t="s">
        <v>2658</v>
      </c>
      <c r="G1049" s="21">
        <v>79</v>
      </c>
      <c r="H1049" s="157" t="str">
        <f t="shared" si="21"/>
        <v/>
      </c>
      <c r="I1049" s="163">
        <v>8801089198693</v>
      </c>
    </row>
    <row r="1050" spans="2:10" ht="31">
      <c r="B1050" s="92" t="s">
        <v>164</v>
      </c>
      <c r="C1050" s="92" t="s">
        <v>2659</v>
      </c>
      <c r="D1050" s="112" t="s">
        <v>2660</v>
      </c>
      <c r="E1050" s="161"/>
      <c r="F1050" s="162" t="s">
        <v>2661</v>
      </c>
      <c r="G1050" s="21">
        <v>110</v>
      </c>
      <c r="H1050" s="157" t="str">
        <f t="shared" si="21"/>
        <v/>
      </c>
      <c r="I1050" s="314">
        <v>8801089105134</v>
      </c>
    </row>
    <row r="1051" spans="2:10" ht="31">
      <c r="B1051" s="92" t="s">
        <v>164</v>
      </c>
      <c r="C1051" s="92" t="s">
        <v>2662</v>
      </c>
      <c r="D1051" s="120" t="s">
        <v>2650</v>
      </c>
      <c r="E1051" s="121" t="s">
        <v>786</v>
      </c>
      <c r="F1051" s="162" t="s">
        <v>2663</v>
      </c>
      <c r="G1051" s="21">
        <v>79</v>
      </c>
      <c r="H1051" s="157" t="str">
        <f t="shared" si="21"/>
        <v/>
      </c>
      <c r="I1051" s="104" t="s">
        <v>2664</v>
      </c>
      <c r="J1051" s="71"/>
    </row>
    <row r="1052" spans="2:10" ht="15.5">
      <c r="B1052" s="453" t="s">
        <v>164</v>
      </c>
      <c r="C1052" s="454" t="s">
        <v>2665</v>
      </c>
      <c r="D1052" s="165" t="s">
        <v>2666</v>
      </c>
      <c r="E1052" s="105"/>
      <c r="F1052" s="103" t="s">
        <v>2667</v>
      </c>
      <c r="G1052" s="21">
        <v>79</v>
      </c>
      <c r="H1052" s="157" t="str">
        <f t="shared" si="21"/>
        <v/>
      </c>
      <c r="I1052" s="104">
        <v>8801089198709</v>
      </c>
    </row>
    <row r="1053" spans="2:10">
      <c r="B1053" s="141" t="s">
        <v>164</v>
      </c>
      <c r="C1053" s="160" t="s">
        <v>2668</v>
      </c>
      <c r="D1053" s="120" t="s">
        <v>2666</v>
      </c>
      <c r="E1053" s="94" t="s">
        <v>2669</v>
      </c>
      <c r="F1053" s="162" t="s">
        <v>2670</v>
      </c>
      <c r="G1053" s="21">
        <v>79</v>
      </c>
      <c r="H1053" s="157" t="str">
        <f t="shared" si="21"/>
        <v/>
      </c>
      <c r="I1053" s="314">
        <v>6950207311703</v>
      </c>
    </row>
    <row r="1054" spans="2:10" ht="15.5">
      <c r="B1054" s="318" t="s">
        <v>164</v>
      </c>
      <c r="C1054" s="162" t="s">
        <v>2671</v>
      </c>
      <c r="D1054" s="120" t="s">
        <v>2666</v>
      </c>
      <c r="E1054" s="136"/>
      <c r="F1054" s="320" t="s">
        <v>2672</v>
      </c>
      <c r="G1054" s="21">
        <v>79</v>
      </c>
      <c r="H1054" s="157" t="str">
        <f t="shared" si="21"/>
        <v/>
      </c>
      <c r="I1054" s="163">
        <v>8801089198686</v>
      </c>
      <c r="J1054" s="71"/>
    </row>
    <row r="1055" spans="2:10" ht="31">
      <c r="B1055" s="92" t="s">
        <v>164</v>
      </c>
      <c r="C1055" s="92" t="s">
        <v>2673</v>
      </c>
      <c r="D1055" s="112" t="s">
        <v>2674</v>
      </c>
      <c r="E1055" s="161"/>
      <c r="F1055" s="162" t="s">
        <v>2675</v>
      </c>
      <c r="G1055" s="21">
        <v>150</v>
      </c>
      <c r="H1055" s="157" t="str">
        <f t="shared" si="21"/>
        <v/>
      </c>
      <c r="I1055" s="314">
        <v>8801089105165</v>
      </c>
    </row>
    <row r="1056" spans="2:10" ht="15.5">
      <c r="B1056" s="91" t="s">
        <v>164</v>
      </c>
      <c r="C1056" s="160" t="s">
        <v>2676</v>
      </c>
      <c r="D1056" s="120" t="s">
        <v>2677</v>
      </c>
      <c r="E1056" s="161"/>
      <c r="F1056" s="162" t="s">
        <v>2678</v>
      </c>
      <c r="G1056" s="21">
        <v>395</v>
      </c>
      <c r="H1056" s="157" t="str">
        <f t="shared" si="21"/>
        <v/>
      </c>
      <c r="I1056" s="314">
        <v>6950207311710</v>
      </c>
    </row>
    <row r="1057" spans="2:10" ht="31">
      <c r="B1057" s="91" t="s">
        <v>164</v>
      </c>
      <c r="C1057" s="160" t="s">
        <v>2679</v>
      </c>
      <c r="D1057" s="120" t="s">
        <v>2677</v>
      </c>
      <c r="E1057" s="161"/>
      <c r="F1057" s="162" t="s">
        <v>2680</v>
      </c>
      <c r="G1057" s="21">
        <v>395</v>
      </c>
      <c r="H1057" s="157" t="str">
        <f t="shared" si="21"/>
        <v/>
      </c>
      <c r="I1057" s="104" t="s">
        <v>2681</v>
      </c>
      <c r="J1057" s="71"/>
    </row>
    <row r="1058" spans="2:10" ht="15.5">
      <c r="B1058" s="84" t="s">
        <v>164</v>
      </c>
      <c r="C1058" s="115" t="s">
        <v>2682</v>
      </c>
      <c r="D1058" s="116" t="s">
        <v>2683</v>
      </c>
      <c r="E1058" s="152"/>
      <c r="F1058" s="118" t="s">
        <v>2684</v>
      </c>
      <c r="G1058" s="106">
        <v>250</v>
      </c>
      <c r="H1058" s="157" t="str">
        <f t="shared" si="21"/>
        <v/>
      </c>
      <c r="I1058" s="455" t="s">
        <v>2685</v>
      </c>
    </row>
    <row r="1059" spans="2:10" ht="15.5">
      <c r="B1059" s="84" t="s">
        <v>164</v>
      </c>
      <c r="C1059" s="115" t="s">
        <v>2686</v>
      </c>
      <c r="D1059" s="116" t="s">
        <v>2687</v>
      </c>
      <c r="E1059" s="152"/>
      <c r="F1059" s="118" t="s">
        <v>2688</v>
      </c>
      <c r="G1059" s="106">
        <v>79</v>
      </c>
      <c r="H1059" s="157" t="str">
        <f t="shared" si="21"/>
        <v/>
      </c>
      <c r="I1059" s="455">
        <v>8801089133533</v>
      </c>
    </row>
    <row r="1060" spans="2:10" ht="15.5">
      <c r="B1060" s="84" t="s">
        <v>164</v>
      </c>
      <c r="C1060" s="115" t="s">
        <v>2689</v>
      </c>
      <c r="D1060" s="116" t="s">
        <v>2690</v>
      </c>
      <c r="E1060" s="152"/>
      <c r="F1060" s="118" t="s">
        <v>2691</v>
      </c>
      <c r="G1060" s="106">
        <v>30</v>
      </c>
      <c r="H1060" s="157" t="str">
        <f t="shared" si="21"/>
        <v/>
      </c>
      <c r="I1060" s="455" t="s">
        <v>2692</v>
      </c>
      <c r="J1060" s="71"/>
    </row>
    <row r="1061" spans="2:10" ht="15.5">
      <c r="B1061" s="91" t="s">
        <v>164</v>
      </c>
      <c r="C1061" s="160" t="s">
        <v>2693</v>
      </c>
      <c r="D1061" s="120" t="s">
        <v>2683</v>
      </c>
      <c r="E1061" s="161"/>
      <c r="F1061" s="162" t="s">
        <v>2694</v>
      </c>
      <c r="G1061" s="106">
        <v>79</v>
      </c>
      <c r="H1061" s="157" t="str">
        <f t="shared" si="21"/>
        <v/>
      </c>
      <c r="I1061" s="305">
        <v>6950207311673</v>
      </c>
    </row>
    <row r="1062" spans="2:10" ht="31">
      <c r="B1062" s="92" t="s">
        <v>164</v>
      </c>
      <c r="C1062" s="95" t="s">
        <v>2695</v>
      </c>
      <c r="D1062" s="93" t="s">
        <v>2696</v>
      </c>
      <c r="E1062" s="161"/>
      <c r="F1062" s="137" t="s">
        <v>2697</v>
      </c>
      <c r="G1062" s="258">
        <v>105</v>
      </c>
      <c r="H1062" s="157" t="str">
        <f t="shared" si="21"/>
        <v/>
      </c>
      <c r="I1062" s="305" t="s">
        <v>2698</v>
      </c>
    </row>
    <row r="1063" spans="2:10" ht="31">
      <c r="B1063" s="92" t="s">
        <v>164</v>
      </c>
      <c r="C1063" s="95" t="s">
        <v>2699</v>
      </c>
      <c r="D1063" s="93" t="s">
        <v>2700</v>
      </c>
      <c r="E1063" s="161"/>
      <c r="F1063" s="137" t="s">
        <v>2701</v>
      </c>
      <c r="G1063" s="258">
        <v>65</v>
      </c>
      <c r="H1063" s="157" t="str">
        <f t="shared" si="21"/>
        <v/>
      </c>
      <c r="I1063" s="305" t="s">
        <v>2702</v>
      </c>
      <c r="J1063" s="71"/>
    </row>
    <row r="1064" spans="2:10" ht="15.5">
      <c r="B1064" s="92" t="s">
        <v>164</v>
      </c>
      <c r="C1064" s="95" t="s">
        <v>2703</v>
      </c>
      <c r="D1064" s="93" t="s">
        <v>2704</v>
      </c>
      <c r="E1064" s="161"/>
      <c r="F1064" s="137" t="s">
        <v>2705</v>
      </c>
      <c r="G1064" s="258">
        <v>190</v>
      </c>
      <c r="H1064" s="157" t="str">
        <f t="shared" si="21"/>
        <v/>
      </c>
      <c r="I1064" s="305">
        <v>8801089143242</v>
      </c>
    </row>
    <row r="1065" spans="2:10" ht="31">
      <c r="B1065" s="108" t="s">
        <v>164</v>
      </c>
      <c r="C1065" s="85" t="s">
        <v>2706</v>
      </c>
      <c r="D1065" s="86" t="s">
        <v>2707</v>
      </c>
      <c r="E1065" s="152"/>
      <c r="F1065" s="118" t="s">
        <v>2708</v>
      </c>
      <c r="G1065" s="456">
        <v>400</v>
      </c>
      <c r="H1065" s="157" t="str">
        <f t="shared" si="21"/>
        <v/>
      </c>
      <c r="I1065" s="305">
        <v>849688010822</v>
      </c>
    </row>
    <row r="1066" spans="2:10" ht="31">
      <c r="B1066" s="108" t="s">
        <v>164</v>
      </c>
      <c r="C1066" s="85" t="s">
        <v>2709</v>
      </c>
      <c r="D1066" s="152" t="s">
        <v>2710</v>
      </c>
      <c r="E1066" s="87" t="s">
        <v>2711</v>
      </c>
      <c r="F1066" s="118" t="s">
        <v>2712</v>
      </c>
      <c r="G1066" s="456">
        <v>120</v>
      </c>
      <c r="H1066" s="157" t="str">
        <f t="shared" si="21"/>
        <v/>
      </c>
      <c r="I1066" s="305">
        <v>849688010839</v>
      </c>
      <c r="J1066" s="71"/>
    </row>
    <row r="1067" spans="2:10" ht="15.5">
      <c r="B1067" s="141" t="s">
        <v>164</v>
      </c>
      <c r="C1067" s="142" t="s">
        <v>2713</v>
      </c>
      <c r="D1067" s="143" t="s">
        <v>2714</v>
      </c>
      <c r="E1067" s="144"/>
      <c r="F1067" s="137" t="s">
        <v>2715</v>
      </c>
      <c r="G1067" s="432">
        <v>10</v>
      </c>
      <c r="H1067" s="157" t="str">
        <f t="shared" si="21"/>
        <v/>
      </c>
      <c r="I1067" s="147" t="s">
        <v>2716</v>
      </c>
    </row>
    <row r="1068" spans="2:10" ht="31">
      <c r="B1068" s="91" t="s">
        <v>164</v>
      </c>
      <c r="C1068" s="319" t="s">
        <v>2717</v>
      </c>
      <c r="D1068" s="120" t="s">
        <v>2718</v>
      </c>
      <c r="E1068" s="94"/>
      <c r="F1068" s="162" t="s">
        <v>2719</v>
      </c>
      <c r="G1068" s="21">
        <v>149</v>
      </c>
      <c r="H1068" s="157" t="str">
        <f t="shared" si="21"/>
        <v/>
      </c>
      <c r="I1068" s="98">
        <v>8801089193995</v>
      </c>
    </row>
    <row r="1069" spans="2:10" ht="31">
      <c r="B1069" s="318" t="s">
        <v>164</v>
      </c>
      <c r="C1069" s="111" t="s">
        <v>2720</v>
      </c>
      <c r="D1069" s="120" t="s">
        <v>2721</v>
      </c>
      <c r="E1069" s="94"/>
      <c r="F1069" s="320" t="s">
        <v>2722</v>
      </c>
      <c r="G1069" s="21">
        <v>65</v>
      </c>
      <c r="H1069" s="157" t="str">
        <f t="shared" si="21"/>
        <v/>
      </c>
      <c r="I1069" s="98">
        <v>8801089194022</v>
      </c>
    </row>
    <row r="1070" spans="2:10" ht="31">
      <c r="B1070" s="318" t="s">
        <v>164</v>
      </c>
      <c r="C1070" s="111" t="s">
        <v>2723</v>
      </c>
      <c r="D1070" s="120" t="s">
        <v>2724</v>
      </c>
      <c r="E1070" s="94"/>
      <c r="F1070" s="320" t="s">
        <v>2725</v>
      </c>
      <c r="G1070" s="21">
        <v>255</v>
      </c>
      <c r="H1070" s="157" t="str">
        <f t="shared" si="21"/>
        <v/>
      </c>
      <c r="I1070" s="98">
        <v>8801089193988</v>
      </c>
    </row>
    <row r="1071" spans="2:10" ht="31">
      <c r="B1071" s="318" t="s">
        <v>164</v>
      </c>
      <c r="C1071" s="319" t="s">
        <v>2726</v>
      </c>
      <c r="D1071" s="120" t="s">
        <v>2727</v>
      </c>
      <c r="E1071" s="94"/>
      <c r="F1071" s="320" t="s">
        <v>2728</v>
      </c>
      <c r="G1071" s="21">
        <v>435</v>
      </c>
      <c r="H1071" s="157" t="str">
        <f t="shared" si="21"/>
        <v/>
      </c>
      <c r="I1071" s="98">
        <v>8801089193971</v>
      </c>
    </row>
    <row r="1072" spans="2:10" ht="31">
      <c r="B1072" s="318" t="s">
        <v>164</v>
      </c>
      <c r="C1072" s="319" t="s">
        <v>2729</v>
      </c>
      <c r="D1072" s="120" t="s">
        <v>2730</v>
      </c>
      <c r="E1072" s="94"/>
      <c r="F1072" s="320" t="s">
        <v>2731</v>
      </c>
      <c r="G1072" s="21">
        <v>119</v>
      </c>
      <c r="H1072" s="157" t="str">
        <f t="shared" si="21"/>
        <v/>
      </c>
      <c r="I1072" s="98">
        <v>8801089193964</v>
      </c>
    </row>
    <row r="1073" spans="1:9" ht="15.5">
      <c r="B1073" s="91" t="s">
        <v>164</v>
      </c>
      <c r="C1073" s="111" t="s">
        <v>2732</v>
      </c>
      <c r="D1073" s="112" t="s">
        <v>2483</v>
      </c>
      <c r="E1073" s="113"/>
      <c r="F1073" s="114" t="s">
        <v>2733</v>
      </c>
      <c r="G1073" s="21">
        <v>49</v>
      </c>
      <c r="H1073" s="157" t="str">
        <f t="shared" si="21"/>
        <v/>
      </c>
      <c r="I1073" s="98">
        <v>8801089194312</v>
      </c>
    </row>
    <row r="1074" spans="1:9" ht="15.5">
      <c r="B1074" s="91" t="s">
        <v>164</v>
      </c>
      <c r="C1074" s="111" t="s">
        <v>2734</v>
      </c>
      <c r="D1074" s="112" t="s">
        <v>2735</v>
      </c>
      <c r="E1074" s="113"/>
      <c r="F1074" s="114" t="s">
        <v>2736</v>
      </c>
      <c r="G1074" s="21">
        <v>34</v>
      </c>
      <c r="H1074" s="157" t="str">
        <f t="shared" si="21"/>
        <v/>
      </c>
      <c r="I1074" s="98">
        <v>8801089195623</v>
      </c>
    </row>
    <row r="1075" spans="1:9" ht="15.5">
      <c r="B1075" s="91" t="s">
        <v>164</v>
      </c>
      <c r="C1075" s="111" t="s">
        <v>2737</v>
      </c>
      <c r="D1075" s="112" t="s">
        <v>2598</v>
      </c>
      <c r="E1075" s="113"/>
      <c r="F1075" s="114" t="s">
        <v>2738</v>
      </c>
      <c r="G1075" s="21">
        <v>250</v>
      </c>
      <c r="H1075" s="157" t="str">
        <f t="shared" si="21"/>
        <v/>
      </c>
      <c r="I1075" s="98">
        <v>8801089194817</v>
      </c>
    </row>
    <row r="1076" spans="1:9" ht="15.5">
      <c r="B1076" s="91" t="s">
        <v>164</v>
      </c>
      <c r="C1076" s="387" t="s">
        <v>2739</v>
      </c>
      <c r="D1076" s="112" t="s">
        <v>2598</v>
      </c>
      <c r="E1076" s="94"/>
      <c r="F1076" s="315" t="s">
        <v>2740</v>
      </c>
      <c r="G1076" s="457">
        <v>189</v>
      </c>
      <c r="H1076" s="157" t="str">
        <f t="shared" si="21"/>
        <v/>
      </c>
      <c r="I1076" s="98">
        <v>8801089192332</v>
      </c>
    </row>
    <row r="1077" spans="1:9" ht="15.5">
      <c r="B1077" s="91" t="s">
        <v>164</v>
      </c>
      <c r="C1077" s="387" t="s">
        <v>2741</v>
      </c>
      <c r="D1077" s="112" t="s">
        <v>2742</v>
      </c>
      <c r="E1077" s="94"/>
      <c r="F1077" s="315" t="s">
        <v>2743</v>
      </c>
      <c r="G1077" s="457">
        <v>39</v>
      </c>
      <c r="H1077" s="157" t="str">
        <f t="shared" si="21"/>
        <v/>
      </c>
      <c r="I1077" s="98">
        <v>8801089196194</v>
      </c>
    </row>
    <row r="1078" spans="1:9" s="71" customFormat="1" ht="15.5">
      <c r="A1078" s="57"/>
      <c r="B1078" s="127" t="s">
        <v>164</v>
      </c>
      <c r="C1078" s="417" t="s">
        <v>2744</v>
      </c>
      <c r="D1078" s="431" t="s">
        <v>2745</v>
      </c>
      <c r="E1078" s="419"/>
      <c r="F1078" s="420" t="s">
        <v>2746</v>
      </c>
      <c r="G1078" s="421">
        <v>39</v>
      </c>
      <c r="H1078" s="157" t="str">
        <f>IF($H$3=0,"",G1078-($H$3*G1078/100))</f>
        <v/>
      </c>
      <c r="I1078" s="422" t="s">
        <v>2747</v>
      </c>
    </row>
    <row r="1079" spans="1:9" ht="15.5">
      <c r="B1079" s="252" t="s">
        <v>164</v>
      </c>
      <c r="C1079" s="458" t="s">
        <v>2748</v>
      </c>
      <c r="D1079" s="360" t="s">
        <v>2749</v>
      </c>
      <c r="E1079" s="459" t="s">
        <v>205</v>
      </c>
      <c r="F1079" s="460" t="s">
        <v>2746</v>
      </c>
      <c r="G1079" s="421">
        <v>39</v>
      </c>
      <c r="H1079" s="157" t="str">
        <f t="shared" si="21"/>
        <v/>
      </c>
      <c r="I1079" s="310">
        <v>8801089196200</v>
      </c>
    </row>
    <row r="1080" spans="1:9" ht="31">
      <c r="B1080" s="141" t="s">
        <v>164</v>
      </c>
      <c r="C1080" s="142" t="s">
        <v>2750</v>
      </c>
      <c r="D1080" s="143" t="s">
        <v>2751</v>
      </c>
      <c r="E1080" s="461" t="s">
        <v>2752</v>
      </c>
      <c r="F1080" s="145" t="s">
        <v>2753</v>
      </c>
      <c r="G1080" s="432">
        <v>95</v>
      </c>
      <c r="H1080" s="157" t="str">
        <f t="shared" si="21"/>
        <v/>
      </c>
      <c r="I1080" s="147">
        <v>8801089198808</v>
      </c>
    </row>
    <row r="1081" spans="1:9" ht="31">
      <c r="B1081" s="318" t="s">
        <v>164</v>
      </c>
      <c r="C1081" s="319" t="s">
        <v>2754</v>
      </c>
      <c r="D1081" s="120" t="s">
        <v>2755</v>
      </c>
      <c r="E1081" s="94"/>
      <c r="F1081" s="320" t="s">
        <v>2756</v>
      </c>
      <c r="G1081" s="21">
        <v>130</v>
      </c>
      <c r="H1081" s="157" t="str">
        <f t="shared" si="21"/>
        <v/>
      </c>
      <c r="I1081" s="98">
        <v>849688016336</v>
      </c>
    </row>
    <row r="1082" spans="1:9" ht="31">
      <c r="B1082" s="318" t="s">
        <v>164</v>
      </c>
      <c r="C1082" s="319" t="s">
        <v>2757</v>
      </c>
      <c r="D1082" s="120" t="s">
        <v>2758</v>
      </c>
      <c r="E1082" s="94"/>
      <c r="F1082" s="320" t="s">
        <v>2759</v>
      </c>
      <c r="G1082" s="21">
        <v>450</v>
      </c>
      <c r="H1082" s="157" t="str">
        <f t="shared" si="21"/>
        <v/>
      </c>
      <c r="I1082" s="98">
        <v>849688016343</v>
      </c>
    </row>
    <row r="1083" spans="1:9" ht="15.5">
      <c r="B1083" s="91" t="s">
        <v>164</v>
      </c>
      <c r="C1083" s="160" t="s">
        <v>2760</v>
      </c>
      <c r="D1083" s="120" t="s">
        <v>2761</v>
      </c>
      <c r="E1083" s="94"/>
      <c r="F1083" s="162" t="s">
        <v>2762</v>
      </c>
      <c r="G1083" s="21">
        <v>29</v>
      </c>
      <c r="H1083" s="157" t="str">
        <f t="shared" si="21"/>
        <v/>
      </c>
      <c r="I1083" s="314">
        <v>8801089013323</v>
      </c>
    </row>
    <row r="1084" spans="1:9" ht="15.5">
      <c r="B1084" s="91" t="s">
        <v>164</v>
      </c>
      <c r="C1084" s="162" t="s">
        <v>2763</v>
      </c>
      <c r="D1084" s="120" t="s">
        <v>2764</v>
      </c>
      <c r="E1084" s="161"/>
      <c r="F1084" s="162" t="s">
        <v>2765</v>
      </c>
      <c r="G1084" s="21">
        <v>89</v>
      </c>
      <c r="H1084" s="157" t="str">
        <f t="shared" si="21"/>
        <v/>
      </c>
      <c r="I1084" s="314">
        <v>6950207315916</v>
      </c>
    </row>
    <row r="1085" spans="1:9" ht="15.5">
      <c r="B1085" s="91" t="s">
        <v>164</v>
      </c>
      <c r="C1085" s="162" t="s">
        <v>2766</v>
      </c>
      <c r="D1085" s="120" t="s">
        <v>2764</v>
      </c>
      <c r="E1085" s="161"/>
      <c r="F1085" s="162" t="s">
        <v>2767</v>
      </c>
      <c r="G1085" s="21">
        <v>89</v>
      </c>
      <c r="H1085" s="157" t="str">
        <f t="shared" si="21"/>
        <v/>
      </c>
      <c r="I1085" s="314">
        <v>8801089167187</v>
      </c>
    </row>
    <row r="1086" spans="1:9" ht="15.5">
      <c r="B1086" s="91" t="s">
        <v>164</v>
      </c>
      <c r="C1086" s="162" t="s">
        <v>2768</v>
      </c>
      <c r="D1086" s="120" t="s">
        <v>2470</v>
      </c>
      <c r="E1086" s="161"/>
      <c r="F1086" s="162" t="s">
        <v>2769</v>
      </c>
      <c r="G1086" s="21">
        <v>49</v>
      </c>
      <c r="H1086" s="157" t="str">
        <f t="shared" si="21"/>
        <v/>
      </c>
      <c r="I1086" s="314">
        <v>8801089169655</v>
      </c>
    </row>
    <row r="1087" spans="1:9" ht="31">
      <c r="B1087" s="91" t="s">
        <v>164</v>
      </c>
      <c r="C1087" s="173" t="s">
        <v>2770</v>
      </c>
      <c r="D1087" s="120" t="s">
        <v>2771</v>
      </c>
      <c r="E1087" s="136"/>
      <c r="F1087" s="315" t="s">
        <v>2772</v>
      </c>
      <c r="G1087" s="21">
        <v>49</v>
      </c>
      <c r="H1087" s="157" t="str">
        <f t="shared" si="21"/>
        <v/>
      </c>
      <c r="I1087" s="314">
        <v>8801089076892</v>
      </c>
    </row>
    <row r="1088" spans="1:9" ht="15.5">
      <c r="B1088" s="91" t="s">
        <v>164</v>
      </c>
      <c r="C1088" s="462" t="s">
        <v>2773</v>
      </c>
      <c r="D1088" s="120" t="s">
        <v>2771</v>
      </c>
      <c r="E1088" s="136"/>
      <c r="F1088" s="315" t="s">
        <v>2774</v>
      </c>
      <c r="G1088" s="21">
        <v>49</v>
      </c>
      <c r="H1088" s="157" t="str">
        <f t="shared" si="21"/>
        <v/>
      </c>
      <c r="I1088" s="463">
        <v>8801089150288</v>
      </c>
    </row>
    <row r="1089" spans="1:9" s="71" customFormat="1" ht="15.5">
      <c r="A1089" s="57"/>
      <c r="B1089" s="99" t="s">
        <v>164</v>
      </c>
      <c r="C1089" s="100" t="s">
        <v>2775</v>
      </c>
      <c r="D1089" s="101" t="s">
        <v>2776</v>
      </c>
      <c r="E1089" s="102"/>
      <c r="F1089" s="100" t="s">
        <v>2777</v>
      </c>
      <c r="G1089" s="48">
        <v>20</v>
      </c>
      <c r="H1089" s="157" t="str">
        <f>IF($H$3=0,"",G1089-($H$3*G1089/100))</f>
        <v/>
      </c>
      <c r="I1089" s="104">
        <v>8801089207098</v>
      </c>
    </row>
    <row r="1090" spans="1:9" ht="15.5">
      <c r="B1090" s="91" t="s">
        <v>164</v>
      </c>
      <c r="C1090" s="95" t="s">
        <v>2778</v>
      </c>
      <c r="D1090" s="93" t="s">
        <v>2771</v>
      </c>
      <c r="E1090" s="121"/>
      <c r="F1090" s="137" t="s">
        <v>2779</v>
      </c>
      <c r="G1090" s="97">
        <v>75</v>
      </c>
      <c r="H1090" s="157" t="str">
        <f t="shared" si="21"/>
        <v/>
      </c>
      <c r="I1090" s="138">
        <v>8801089196569</v>
      </c>
    </row>
    <row r="1091" spans="1:9" ht="15.5">
      <c r="B1091" s="91" t="s">
        <v>164</v>
      </c>
      <c r="C1091" s="95" t="s">
        <v>2780</v>
      </c>
      <c r="D1091" s="93" t="s">
        <v>2781</v>
      </c>
      <c r="E1091" s="121"/>
      <c r="F1091" s="103" t="s">
        <v>2782</v>
      </c>
      <c r="G1091" s="21">
        <v>49</v>
      </c>
      <c r="H1091" s="157" t="str">
        <f t="shared" si="21"/>
        <v/>
      </c>
      <c r="I1091" s="138" t="s">
        <v>2783</v>
      </c>
    </row>
    <row r="1092" spans="1:9" ht="15.5">
      <c r="B1092" s="464" t="s">
        <v>164</v>
      </c>
      <c r="C1092" s="108" t="s">
        <v>2784</v>
      </c>
      <c r="D1092" s="109" t="s">
        <v>2781</v>
      </c>
      <c r="E1092" s="133"/>
      <c r="F1092" s="315" t="s">
        <v>2785</v>
      </c>
      <c r="G1092" s="106">
        <v>85</v>
      </c>
      <c r="H1092" s="157" t="str">
        <f t="shared" si="21"/>
        <v/>
      </c>
      <c r="I1092" s="465">
        <v>6950207325267</v>
      </c>
    </row>
    <row r="1093" spans="1:9" ht="31">
      <c r="B1093" s="464" t="s">
        <v>164</v>
      </c>
      <c r="C1093" s="466" t="s">
        <v>2786</v>
      </c>
      <c r="D1093" s="467" t="s">
        <v>2787</v>
      </c>
      <c r="E1093" s="468"/>
      <c r="F1093" s="469" t="s">
        <v>2788</v>
      </c>
      <c r="G1093" s="106">
        <v>49</v>
      </c>
      <c r="H1093" s="157" t="str">
        <f t="shared" si="21"/>
        <v/>
      </c>
      <c r="I1093" s="465">
        <v>6950207350276</v>
      </c>
    </row>
    <row r="1094" spans="1:9" ht="15.5">
      <c r="B1094" s="107" t="s">
        <v>164</v>
      </c>
      <c r="C1094" s="108" t="s">
        <v>2789</v>
      </c>
      <c r="D1094" s="467" t="s">
        <v>2787</v>
      </c>
      <c r="E1094" s="468"/>
      <c r="F1094" s="469" t="s">
        <v>2790</v>
      </c>
      <c r="G1094" s="106">
        <v>49</v>
      </c>
      <c r="H1094" s="157" t="str">
        <f t="shared" si="21"/>
        <v/>
      </c>
      <c r="I1094" s="465">
        <v>8801089167217</v>
      </c>
    </row>
    <row r="1095" spans="1:9" ht="15.5">
      <c r="B1095" s="464" t="s">
        <v>164</v>
      </c>
      <c r="C1095" s="466" t="s">
        <v>2791</v>
      </c>
      <c r="D1095" s="467" t="s">
        <v>2792</v>
      </c>
      <c r="E1095" s="468"/>
      <c r="F1095" s="469" t="s">
        <v>2793</v>
      </c>
      <c r="G1095" s="106">
        <v>49</v>
      </c>
      <c r="H1095" s="157" t="str">
        <f t="shared" si="21"/>
        <v/>
      </c>
      <c r="I1095" s="465">
        <v>6950207352508</v>
      </c>
    </row>
    <row r="1096" spans="1:9" ht="15.5">
      <c r="B1096" s="92" t="s">
        <v>164</v>
      </c>
      <c r="C1096" s="92" t="s">
        <v>2794</v>
      </c>
      <c r="D1096" s="218" t="s">
        <v>2795</v>
      </c>
      <c r="E1096" s="112"/>
      <c r="F1096" s="469" t="s">
        <v>2796</v>
      </c>
      <c r="G1096" s="21">
        <v>49</v>
      </c>
      <c r="H1096" s="157" t="str">
        <f t="shared" si="21"/>
        <v/>
      </c>
      <c r="I1096" s="463">
        <v>8801089135407</v>
      </c>
    </row>
    <row r="1097" spans="1:9" ht="15.5">
      <c r="B1097" s="84" t="s">
        <v>164</v>
      </c>
      <c r="C1097" s="108" t="s">
        <v>2797</v>
      </c>
      <c r="D1097" s="109" t="s">
        <v>2798</v>
      </c>
      <c r="E1097" s="133"/>
      <c r="F1097" s="315" t="s">
        <v>2799</v>
      </c>
      <c r="G1097" s="106">
        <v>300</v>
      </c>
      <c r="H1097" s="157" t="str">
        <f t="shared" si="21"/>
        <v/>
      </c>
      <c r="I1097" s="465">
        <v>8801089071088</v>
      </c>
    </row>
    <row r="1098" spans="1:9" ht="15.5">
      <c r="B1098" s="84" t="s">
        <v>164</v>
      </c>
      <c r="C1098" s="108" t="s">
        <v>2800</v>
      </c>
      <c r="D1098" s="109" t="s">
        <v>2798</v>
      </c>
      <c r="E1098" s="87"/>
      <c r="F1098" s="315" t="s">
        <v>2801</v>
      </c>
      <c r="G1098" s="106">
        <v>300</v>
      </c>
      <c r="H1098" s="157" t="str">
        <f t="shared" si="21"/>
        <v/>
      </c>
      <c r="I1098" s="465">
        <v>8801089167033</v>
      </c>
    </row>
    <row r="1099" spans="1:9" ht="15.5">
      <c r="B1099" s="92" t="s">
        <v>164</v>
      </c>
      <c r="C1099" s="95" t="s">
        <v>2802</v>
      </c>
      <c r="D1099" s="93" t="s">
        <v>2803</v>
      </c>
      <c r="E1099" s="470"/>
      <c r="F1099" s="137" t="s">
        <v>2804</v>
      </c>
      <c r="G1099" s="258">
        <v>65</v>
      </c>
      <c r="H1099" s="157" t="str">
        <f t="shared" si="21"/>
        <v/>
      </c>
      <c r="I1099" s="471">
        <v>8801089148063</v>
      </c>
    </row>
    <row r="1100" spans="1:9" ht="31">
      <c r="B1100" s="149" t="s">
        <v>164</v>
      </c>
      <c r="C1100" s="149" t="s">
        <v>2805</v>
      </c>
      <c r="D1100" s="150" t="s">
        <v>2806</v>
      </c>
      <c r="E1100" s="102"/>
      <c r="F1100" s="149" t="s">
        <v>2807</v>
      </c>
      <c r="G1100" s="326">
        <v>150</v>
      </c>
      <c r="H1100" s="157" t="str">
        <f t="shared" si="21"/>
        <v/>
      </c>
      <c r="I1100" s="151">
        <v>849688018958</v>
      </c>
    </row>
    <row r="1101" spans="1:9" s="373" customFormat="1" ht="16" customHeight="1">
      <c r="A1101" s="57"/>
      <c r="B1101" s="153" t="s">
        <v>2340</v>
      </c>
      <c r="C1101" s="154" t="s">
        <v>2808</v>
      </c>
      <c r="D1101" s="267" t="s">
        <v>2809</v>
      </c>
      <c r="E1101" s="153"/>
      <c r="F1101" s="153" t="s">
        <v>2810</v>
      </c>
      <c r="G1101" s="270">
        <v>15</v>
      </c>
      <c r="H1101" s="157" t="str">
        <f t="shared" si="21"/>
        <v/>
      </c>
      <c r="I1101" s="271">
        <v>849688018781</v>
      </c>
    </row>
    <row r="1102" spans="1:9" ht="15.5">
      <c r="B1102" s="92" t="s">
        <v>164</v>
      </c>
      <c r="C1102" s="472" t="s">
        <v>2811</v>
      </c>
      <c r="D1102" s="112" t="s">
        <v>2812</v>
      </c>
      <c r="E1102" s="472"/>
      <c r="F1102" s="137" t="s">
        <v>2813</v>
      </c>
      <c r="G1102" s="21">
        <v>15</v>
      </c>
      <c r="H1102" s="157" t="str">
        <f t="shared" si="21"/>
        <v/>
      </c>
      <c r="I1102" s="473" t="s">
        <v>2814</v>
      </c>
    </row>
    <row r="1103" spans="1:9" ht="31">
      <c r="B1103" s="92" t="s">
        <v>164</v>
      </c>
      <c r="C1103" s="472" t="s">
        <v>2815</v>
      </c>
      <c r="D1103" s="112" t="s">
        <v>2816</v>
      </c>
      <c r="E1103" s="472"/>
      <c r="F1103" s="137" t="s">
        <v>2817</v>
      </c>
      <c r="G1103" s="21">
        <v>160</v>
      </c>
      <c r="H1103" s="157" t="str">
        <f t="shared" si="21"/>
        <v/>
      </c>
      <c r="I1103" s="473">
        <v>849688010501</v>
      </c>
    </row>
    <row r="1104" spans="1:9" ht="31">
      <c r="B1104" s="92" t="s">
        <v>164</v>
      </c>
      <c r="C1104" s="472" t="s">
        <v>2818</v>
      </c>
      <c r="D1104" s="112" t="s">
        <v>2816</v>
      </c>
      <c r="E1104" s="472"/>
      <c r="F1104" s="137" t="s">
        <v>2819</v>
      </c>
      <c r="G1104" s="21">
        <v>160</v>
      </c>
      <c r="H1104" s="157" t="str">
        <f t="shared" si="21"/>
        <v/>
      </c>
      <c r="I1104" s="473">
        <v>849688010518</v>
      </c>
    </row>
    <row r="1105" spans="2:10" ht="31">
      <c r="B1105" s="92" t="s">
        <v>164</v>
      </c>
      <c r="C1105" s="472" t="s">
        <v>2820</v>
      </c>
      <c r="D1105" s="112" t="s">
        <v>2816</v>
      </c>
      <c r="E1105" s="472"/>
      <c r="F1105" s="137" t="s">
        <v>2821</v>
      </c>
      <c r="G1105" s="21">
        <v>200</v>
      </c>
      <c r="H1105" s="157" t="str">
        <f t="shared" si="21"/>
        <v/>
      </c>
      <c r="I1105" s="473">
        <v>849688010525</v>
      </c>
    </row>
    <row r="1106" spans="2:10" ht="31">
      <c r="B1106" s="92" t="s">
        <v>164</v>
      </c>
      <c r="C1106" s="472" t="s">
        <v>2822</v>
      </c>
      <c r="D1106" s="112" t="s">
        <v>2816</v>
      </c>
      <c r="E1106" s="472"/>
      <c r="F1106" s="137" t="s">
        <v>2823</v>
      </c>
      <c r="G1106" s="21">
        <v>200</v>
      </c>
      <c r="H1106" s="157" t="str">
        <f t="shared" si="21"/>
        <v/>
      </c>
      <c r="I1106" s="473">
        <v>849688010532</v>
      </c>
    </row>
    <row r="1107" spans="2:10" ht="31">
      <c r="B1107" s="92" t="s">
        <v>164</v>
      </c>
      <c r="C1107" s="472" t="s">
        <v>2824</v>
      </c>
      <c r="D1107" s="112" t="s">
        <v>2816</v>
      </c>
      <c r="E1107" s="474"/>
      <c r="F1107" s="162" t="s">
        <v>2825</v>
      </c>
      <c r="G1107" s="475">
        <v>250</v>
      </c>
      <c r="H1107" s="157" t="str">
        <f t="shared" si="21"/>
        <v/>
      </c>
      <c r="I1107" s="473">
        <v>849688010846</v>
      </c>
    </row>
    <row r="1108" spans="2:10" ht="31">
      <c r="B1108" s="472" t="s">
        <v>164</v>
      </c>
      <c r="C1108" s="472" t="s">
        <v>2826</v>
      </c>
      <c r="D1108" s="93" t="s">
        <v>2816</v>
      </c>
      <c r="E1108" s="121" t="s">
        <v>2827</v>
      </c>
      <c r="F1108" s="95" t="s">
        <v>2828</v>
      </c>
      <c r="G1108" s="21">
        <v>300</v>
      </c>
      <c r="H1108" s="157" t="str">
        <f t="shared" si="21"/>
        <v/>
      </c>
      <c r="I1108" s="138">
        <v>849688017173</v>
      </c>
    </row>
    <row r="1109" spans="2:10" ht="31">
      <c r="B1109" s="472" t="s">
        <v>164</v>
      </c>
      <c r="C1109" s="95" t="s">
        <v>2829</v>
      </c>
      <c r="D1109" s="93" t="s">
        <v>2816</v>
      </c>
      <c r="E1109" s="121" t="s">
        <v>2830</v>
      </c>
      <c r="F1109" s="137" t="s">
        <v>2831</v>
      </c>
      <c r="G1109" s="21">
        <v>175</v>
      </c>
      <c r="H1109" s="157" t="str">
        <f t="shared" si="21"/>
        <v/>
      </c>
      <c r="I1109" s="246">
        <v>849688017807</v>
      </c>
      <c r="J1109" s="71"/>
    </row>
    <row r="1110" spans="2:10" ht="31">
      <c r="B1110" s="153" t="s">
        <v>2340</v>
      </c>
      <c r="C1110" s="154" t="s">
        <v>2832</v>
      </c>
      <c r="D1110" s="267" t="s">
        <v>2816</v>
      </c>
      <c r="E1110" s="153"/>
      <c r="F1110" s="269" t="s">
        <v>2833</v>
      </c>
      <c r="G1110" s="270">
        <v>290</v>
      </c>
      <c r="H1110" s="157" t="str">
        <f t="shared" si="21"/>
        <v/>
      </c>
      <c r="I1110" s="271">
        <v>849688018798</v>
      </c>
    </row>
    <row r="1111" spans="2:10" ht="31">
      <c r="B1111" s="153" t="s">
        <v>2340</v>
      </c>
      <c r="C1111" s="154" t="s">
        <v>2834</v>
      </c>
      <c r="D1111" s="267" t="s">
        <v>2816</v>
      </c>
      <c r="E1111" s="153"/>
      <c r="F1111" s="269" t="s">
        <v>2835</v>
      </c>
      <c r="G1111" s="270">
        <v>310</v>
      </c>
      <c r="H1111" s="157" t="str">
        <f t="shared" si="21"/>
        <v/>
      </c>
      <c r="I1111" s="271">
        <v>849688018804</v>
      </c>
    </row>
    <row r="1112" spans="2:10" ht="31">
      <c r="B1112" s="91" t="s">
        <v>164</v>
      </c>
      <c r="C1112" s="111" t="s">
        <v>2836</v>
      </c>
      <c r="D1112" s="120" t="s">
        <v>2837</v>
      </c>
      <c r="E1112" s="474"/>
      <c r="F1112" s="114" t="s">
        <v>2838</v>
      </c>
      <c r="G1112" s="21">
        <v>2580</v>
      </c>
      <c r="H1112" s="157" t="str">
        <f>IF($H$3=0,"",G1112-($H$3*G1112/100))</f>
        <v/>
      </c>
      <c r="I1112" s="98">
        <v>8801089196606</v>
      </c>
    </row>
    <row r="1113" spans="2:10" ht="31">
      <c r="B1113" s="472" t="s">
        <v>164</v>
      </c>
      <c r="C1113" s="95" t="s">
        <v>2839</v>
      </c>
      <c r="D1113" s="93" t="s">
        <v>2840</v>
      </c>
      <c r="E1113" s="121" t="s">
        <v>923</v>
      </c>
      <c r="F1113" s="137" t="s">
        <v>2841</v>
      </c>
      <c r="G1113" s="21">
        <v>2250</v>
      </c>
      <c r="H1113" s="157" t="str">
        <f>IF($H$3=0,"",G1113-($H$3*G1113/100))</f>
        <v/>
      </c>
      <c r="I1113" s="473">
        <v>8801089132802</v>
      </c>
    </row>
    <row r="1114" spans="2:10" ht="15.5">
      <c r="B1114" s="472" t="s">
        <v>164</v>
      </c>
      <c r="C1114" s="95" t="s">
        <v>2842</v>
      </c>
      <c r="D1114" s="93" t="s">
        <v>2843</v>
      </c>
      <c r="E1114" s="144"/>
      <c r="F1114" s="137" t="s">
        <v>2844</v>
      </c>
      <c r="G1114" s="21">
        <v>150</v>
      </c>
      <c r="H1114" s="157" t="str">
        <f t="shared" si="21"/>
        <v/>
      </c>
      <c r="I1114" s="473" t="s">
        <v>2845</v>
      </c>
    </row>
    <row r="1115" spans="2:10" ht="15.5">
      <c r="B1115" s="472" t="s">
        <v>164</v>
      </c>
      <c r="C1115" s="95" t="s">
        <v>2846</v>
      </c>
      <c r="D1115" s="93" t="s">
        <v>2847</v>
      </c>
      <c r="E1115" s="144"/>
      <c r="F1115" s="137" t="s">
        <v>2848</v>
      </c>
      <c r="G1115" s="21">
        <v>150</v>
      </c>
      <c r="H1115" s="157" t="str">
        <f>IF($H$3=0,"",G1115-($H$3*G1115/100))</f>
        <v/>
      </c>
      <c r="I1115" s="473" t="s">
        <v>2849</v>
      </c>
    </row>
    <row r="1116" spans="2:10" ht="31">
      <c r="B1116" s="91" t="s">
        <v>2850</v>
      </c>
      <c r="C1116" s="162" t="s">
        <v>2851</v>
      </c>
      <c r="D1116" s="120" t="s">
        <v>2852</v>
      </c>
      <c r="E1116" s="476" t="s">
        <v>2853</v>
      </c>
      <c r="F1116" s="162" t="s">
        <v>2854</v>
      </c>
      <c r="G1116" s="21">
        <v>549</v>
      </c>
      <c r="H1116" s="157" t="str">
        <f>IF($H$3=0,"",G1116-($H$3*G1116/100))</f>
        <v/>
      </c>
      <c r="I1116" s="314" t="s">
        <v>2855</v>
      </c>
    </row>
    <row r="1117" spans="2:10" ht="15.5">
      <c r="B1117" s="92" t="s">
        <v>164</v>
      </c>
      <c r="C1117" s="92" t="s">
        <v>2856</v>
      </c>
      <c r="D1117" s="290" t="s">
        <v>2857</v>
      </c>
      <c r="E1117" s="121" t="s">
        <v>1073</v>
      </c>
      <c r="F1117" s="320" t="s">
        <v>2858</v>
      </c>
      <c r="G1117" s="21">
        <v>130</v>
      </c>
      <c r="H1117" s="157" t="str">
        <f t="shared" ref="H1117:H1133" si="22">IF($H$3=0,"",G1117-($H$3*G1117/100))</f>
        <v/>
      </c>
      <c r="I1117" s="163">
        <v>849688018644</v>
      </c>
    </row>
    <row r="1118" spans="2:10" ht="15.5">
      <c r="B1118" s="111" t="s">
        <v>164</v>
      </c>
      <c r="C1118" s="114" t="s">
        <v>2859</v>
      </c>
      <c r="D1118" s="120" t="s">
        <v>2860</v>
      </c>
      <c r="E1118" s="120"/>
      <c r="F1118" s="1048" t="s">
        <v>2861</v>
      </c>
      <c r="G1118" s="21">
        <v>80</v>
      </c>
      <c r="H1118" s="157" t="str">
        <f t="shared" si="22"/>
        <v/>
      </c>
      <c r="I1118" s="473">
        <v>849688013987</v>
      </c>
    </row>
    <row r="1119" spans="2:10" ht="15.5">
      <c r="B1119" s="92" t="s">
        <v>164</v>
      </c>
      <c r="C1119" s="315" t="s">
        <v>2862</v>
      </c>
      <c r="D1119" s="290" t="s">
        <v>2863</v>
      </c>
      <c r="E1119" s="144"/>
      <c r="F1119" s="315" t="s">
        <v>2864</v>
      </c>
      <c r="G1119" s="21">
        <v>260</v>
      </c>
      <c r="H1119" s="157" t="str">
        <f t="shared" si="22"/>
        <v/>
      </c>
      <c r="I1119" s="246">
        <v>849688011683</v>
      </c>
      <c r="J1119" s="71"/>
    </row>
    <row r="1120" spans="2:10" s="71" customFormat="1" ht="31">
      <c r="B1120" s="91" t="s">
        <v>164</v>
      </c>
      <c r="C1120" s="162" t="s">
        <v>2865</v>
      </c>
      <c r="D1120" s="120" t="s">
        <v>2866</v>
      </c>
      <c r="E1120" s="476"/>
      <c r="F1120" s="162" t="s">
        <v>2867</v>
      </c>
      <c r="G1120" s="21">
        <v>325</v>
      </c>
      <c r="H1120" s="157" t="str">
        <f t="shared" si="22"/>
        <v/>
      </c>
      <c r="I1120" s="314">
        <v>8801089153876</v>
      </c>
    </row>
    <row r="1121" spans="2:9" ht="62">
      <c r="B1121" s="153" t="s">
        <v>164</v>
      </c>
      <c r="C1121" s="154" t="s">
        <v>2868</v>
      </c>
      <c r="D1121" s="399" t="s">
        <v>2869</v>
      </c>
      <c r="E1121" s="477"/>
      <c r="F1121" s="269" t="s">
        <v>2870</v>
      </c>
      <c r="G1121" s="270">
        <v>2925</v>
      </c>
      <c r="H1121" s="157" t="str">
        <f t="shared" si="22"/>
        <v/>
      </c>
      <c r="I1121" s="271">
        <v>8801089190956</v>
      </c>
    </row>
    <row r="1122" spans="2:9" ht="15.5">
      <c r="B1122" s="91" t="s">
        <v>2850</v>
      </c>
      <c r="C1122" s="162" t="s">
        <v>2871</v>
      </c>
      <c r="D1122" s="120" t="s">
        <v>2872</v>
      </c>
      <c r="E1122" s="121"/>
      <c r="F1122" s="162" t="s">
        <v>2873</v>
      </c>
      <c r="G1122" s="21">
        <v>450</v>
      </c>
      <c r="H1122" s="157" t="str">
        <f t="shared" si="22"/>
        <v/>
      </c>
      <c r="I1122" s="314">
        <v>8801089167354</v>
      </c>
    </row>
    <row r="1123" spans="2:9" ht="15.5">
      <c r="B1123" s="91" t="s">
        <v>2850</v>
      </c>
      <c r="C1123" s="160" t="s">
        <v>2874</v>
      </c>
      <c r="D1123" s="120" t="s">
        <v>2872</v>
      </c>
      <c r="E1123" s="161"/>
      <c r="F1123" s="162" t="s">
        <v>2875</v>
      </c>
      <c r="G1123" s="21">
        <v>349</v>
      </c>
      <c r="H1123" s="157" t="str">
        <f t="shared" si="22"/>
        <v/>
      </c>
      <c r="I1123" s="314">
        <v>8801089048738</v>
      </c>
    </row>
    <row r="1124" spans="2:9" ht="15.5">
      <c r="B1124" s="84" t="s">
        <v>2850</v>
      </c>
      <c r="C1124" s="115" t="s">
        <v>2876</v>
      </c>
      <c r="D1124" s="116" t="s">
        <v>2872</v>
      </c>
      <c r="E1124" s="152"/>
      <c r="F1124" s="118" t="s">
        <v>2877</v>
      </c>
      <c r="G1124" s="106">
        <v>90</v>
      </c>
      <c r="H1124" s="157" t="str">
        <f t="shared" si="22"/>
        <v/>
      </c>
      <c r="I1124" s="305">
        <v>8801089048776</v>
      </c>
    </row>
    <row r="1125" spans="2:9" ht="15.5">
      <c r="B1125" s="84" t="s">
        <v>2850</v>
      </c>
      <c r="C1125" s="115" t="s">
        <v>2878</v>
      </c>
      <c r="D1125" s="116" t="s">
        <v>2872</v>
      </c>
      <c r="E1125" s="152"/>
      <c r="F1125" s="118" t="s">
        <v>2879</v>
      </c>
      <c r="G1125" s="106">
        <v>140</v>
      </c>
      <c r="H1125" s="157" t="str">
        <f t="shared" si="22"/>
        <v/>
      </c>
      <c r="I1125" s="305">
        <v>8801089050878</v>
      </c>
    </row>
    <row r="1126" spans="2:9" ht="15.5">
      <c r="B1126" s="91" t="s">
        <v>164</v>
      </c>
      <c r="C1126" s="160" t="s">
        <v>2880</v>
      </c>
      <c r="D1126" s="120" t="s">
        <v>2881</v>
      </c>
      <c r="E1126" s="94" t="s">
        <v>2882</v>
      </c>
      <c r="F1126" s="478" t="s">
        <v>2883</v>
      </c>
      <c r="G1126" s="21">
        <v>250</v>
      </c>
      <c r="H1126" s="157" t="str">
        <f t="shared" si="22"/>
        <v/>
      </c>
      <c r="I1126" s="98">
        <v>849688016206</v>
      </c>
    </row>
    <row r="1127" spans="2:9" ht="15.5">
      <c r="B1127" s="91" t="s">
        <v>164</v>
      </c>
      <c r="C1127" s="160" t="s">
        <v>2884</v>
      </c>
      <c r="D1127" s="120" t="s">
        <v>2885</v>
      </c>
      <c r="E1127" s="94" t="s">
        <v>2882</v>
      </c>
      <c r="F1127" s="118" t="s">
        <v>2886</v>
      </c>
      <c r="G1127" s="21">
        <v>30</v>
      </c>
      <c r="H1127" s="157" t="str">
        <f t="shared" si="22"/>
        <v/>
      </c>
      <c r="I1127" s="98">
        <v>849688016213</v>
      </c>
    </row>
    <row r="1128" spans="2:9" ht="31">
      <c r="B1128" s="91" t="s">
        <v>164</v>
      </c>
      <c r="C1128" s="160" t="s">
        <v>2887</v>
      </c>
      <c r="D1128" s="120" t="s">
        <v>2888</v>
      </c>
      <c r="E1128" s="94" t="s">
        <v>2882</v>
      </c>
      <c r="F1128" s="118" t="s">
        <v>2889</v>
      </c>
      <c r="G1128" s="21">
        <v>45</v>
      </c>
      <c r="H1128" s="157" t="str">
        <f t="shared" si="22"/>
        <v/>
      </c>
      <c r="I1128" s="98">
        <v>849688016220</v>
      </c>
    </row>
    <row r="1129" spans="2:9" s="71" customFormat="1" ht="31">
      <c r="B1129" s="91" t="s">
        <v>164</v>
      </c>
      <c r="C1129" s="160" t="s">
        <v>2890</v>
      </c>
      <c r="D1129" s="120" t="s">
        <v>2891</v>
      </c>
      <c r="E1129" s="94" t="s">
        <v>2882</v>
      </c>
      <c r="F1129" s="118" t="s">
        <v>2892</v>
      </c>
      <c r="G1129" s="21">
        <v>65</v>
      </c>
      <c r="H1129" s="157" t="str">
        <f t="shared" si="22"/>
        <v/>
      </c>
      <c r="I1129" s="98">
        <v>849688016237</v>
      </c>
    </row>
    <row r="1130" spans="2:9" ht="31">
      <c r="B1130" s="91" t="s">
        <v>164</v>
      </c>
      <c r="C1130" s="160" t="s">
        <v>2893</v>
      </c>
      <c r="D1130" s="120" t="s">
        <v>2894</v>
      </c>
      <c r="E1130" s="94" t="s">
        <v>2882</v>
      </c>
      <c r="F1130" s="118" t="s">
        <v>2895</v>
      </c>
      <c r="G1130" s="21">
        <v>105</v>
      </c>
      <c r="H1130" s="157" t="str">
        <f t="shared" si="22"/>
        <v/>
      </c>
      <c r="I1130" s="98">
        <v>849688016244</v>
      </c>
    </row>
    <row r="1131" spans="2:9" ht="31">
      <c r="B1131" s="141" t="s">
        <v>164</v>
      </c>
      <c r="C1131" s="142" t="s">
        <v>2896</v>
      </c>
      <c r="D1131" s="93" t="s">
        <v>2897</v>
      </c>
      <c r="E1131" s="144"/>
      <c r="F1131" s="145" t="s">
        <v>2898</v>
      </c>
      <c r="G1131" s="432">
        <v>190</v>
      </c>
      <c r="H1131" s="157" t="str">
        <f t="shared" si="22"/>
        <v/>
      </c>
      <c r="I1131" s="147">
        <v>8801089198778</v>
      </c>
    </row>
    <row r="1132" spans="2:9">
      <c r="B1132" s="91" t="s">
        <v>164</v>
      </c>
      <c r="C1132" s="160" t="s">
        <v>2899</v>
      </c>
      <c r="D1132" s="120" t="s">
        <v>2900</v>
      </c>
      <c r="E1132" s="94" t="s">
        <v>2901</v>
      </c>
      <c r="F1132" s="118" t="s">
        <v>2902</v>
      </c>
      <c r="G1132" s="21">
        <v>120</v>
      </c>
      <c r="H1132" s="157" t="str">
        <f t="shared" si="22"/>
        <v/>
      </c>
      <c r="I1132" s="98">
        <v>849688016251</v>
      </c>
    </row>
    <row r="1133" spans="2:9" s="71" customFormat="1" ht="31">
      <c r="B1133" s="91" t="s">
        <v>164</v>
      </c>
      <c r="C1133" s="160" t="s">
        <v>2903</v>
      </c>
      <c r="D1133" s="120" t="s">
        <v>2904</v>
      </c>
      <c r="E1133" s="94" t="s">
        <v>2882</v>
      </c>
      <c r="F1133" s="118" t="s">
        <v>2905</v>
      </c>
      <c r="G1133" s="21">
        <v>400</v>
      </c>
      <c r="H1133" s="157" t="str">
        <f t="shared" si="22"/>
        <v/>
      </c>
      <c r="I1133" s="98">
        <v>849688016268</v>
      </c>
    </row>
    <row r="1134" spans="2:9" ht="25">
      <c r="B1134" s="479" t="s">
        <v>2906</v>
      </c>
      <c r="C1134" s="300"/>
      <c r="D1134" s="301"/>
      <c r="E1134" s="301"/>
      <c r="F1134" s="301"/>
      <c r="G1134" s="301"/>
      <c r="H1134" s="301"/>
      <c r="I1134" s="302"/>
    </row>
    <row r="1135" spans="2:9" s="71" customFormat="1" ht="31">
      <c r="B1135" s="99" t="s">
        <v>2906</v>
      </c>
      <c r="C1135" s="100" t="s">
        <v>2907</v>
      </c>
      <c r="D1135" s="101" t="s">
        <v>2908</v>
      </c>
      <c r="E1135" s="102" t="s">
        <v>2909</v>
      </c>
      <c r="F1135" s="103" t="s">
        <v>2910</v>
      </c>
      <c r="G1135" s="48">
        <v>1690</v>
      </c>
      <c r="H1135" s="157" t="str">
        <f>IF($H$3=0,"",G1135-($H$3*G1135/100))</f>
        <v/>
      </c>
      <c r="I1135" s="104">
        <v>8801089209863</v>
      </c>
    </row>
    <row r="1136" spans="2:9" s="71" customFormat="1" ht="15.5">
      <c r="B1136" s="318" t="s">
        <v>2906</v>
      </c>
      <c r="C1136" s="162" t="s">
        <v>2911</v>
      </c>
      <c r="D1136" s="120" t="s">
        <v>2912</v>
      </c>
      <c r="E1136" s="136"/>
      <c r="F1136" s="320" t="s">
        <v>2913</v>
      </c>
      <c r="G1136" s="21">
        <v>2060</v>
      </c>
      <c r="H1136" s="157" t="str">
        <f>IF($H$3=0,"",G1136-($H$3*G1136/100))</f>
        <v/>
      </c>
      <c r="I1136" s="163">
        <v>8801089203854</v>
      </c>
    </row>
    <row r="1137" spans="2:10" s="71" customFormat="1" ht="31">
      <c r="B1137" s="318" t="s">
        <v>2914</v>
      </c>
      <c r="C1137" s="162" t="s">
        <v>2915</v>
      </c>
      <c r="D1137" s="120" t="s">
        <v>2916</v>
      </c>
      <c r="E1137" s="136"/>
      <c r="F1137" s="320" t="s">
        <v>2917</v>
      </c>
      <c r="G1137" s="21">
        <v>2160</v>
      </c>
      <c r="H1137" s="157" t="str">
        <f>IF($H$3=0,"",G1137-($H$3*G1137/100))</f>
        <v/>
      </c>
      <c r="I1137" s="163">
        <v>849688018415</v>
      </c>
    </row>
    <row r="1138" spans="2:10" ht="62">
      <c r="B1138" s="141" t="s">
        <v>2906</v>
      </c>
      <c r="C1138" s="142" t="s">
        <v>2918</v>
      </c>
      <c r="D1138" s="143" t="s">
        <v>2919</v>
      </c>
      <c r="E1138" s="121" t="s">
        <v>2920</v>
      </c>
      <c r="F1138" s="145" t="s">
        <v>2921</v>
      </c>
      <c r="G1138" s="146">
        <v>2140</v>
      </c>
      <c r="H1138" s="157" t="str">
        <f>IF($H$3=0,"",G1138-($H$3*G1138/100))</f>
        <v/>
      </c>
      <c r="I1138" s="147">
        <v>8801089191687</v>
      </c>
    </row>
    <row r="1139" spans="2:10" ht="77.5">
      <c r="B1139" s="480" t="s">
        <v>2906</v>
      </c>
      <c r="C1139" s="111" t="s">
        <v>2922</v>
      </c>
      <c r="D1139" s="290" t="s">
        <v>2923</v>
      </c>
      <c r="E1139" s="113" t="s">
        <v>786</v>
      </c>
      <c r="F1139" s="315" t="s">
        <v>2924</v>
      </c>
      <c r="G1139" s="21">
        <v>4150</v>
      </c>
      <c r="H1139" s="157" t="str">
        <f t="shared" ref="H1139:H1147" si="23">IF($H$3=0,"",G1139-($H$3*G1139/100))</f>
        <v/>
      </c>
      <c r="I1139" s="246">
        <v>849688011089</v>
      </c>
      <c r="J1139" s="71"/>
    </row>
    <row r="1140" spans="2:10" ht="77.5">
      <c r="B1140" s="481" t="s">
        <v>2906</v>
      </c>
      <c r="C1140" s="137" t="s">
        <v>2925</v>
      </c>
      <c r="D1140" s="161" t="s">
        <v>2926</v>
      </c>
      <c r="E1140" s="113" t="s">
        <v>786</v>
      </c>
      <c r="F1140" s="162" t="s">
        <v>2927</v>
      </c>
      <c r="G1140" s="482">
        <v>3499</v>
      </c>
      <c r="H1140" s="157" t="str">
        <f t="shared" si="23"/>
        <v/>
      </c>
      <c r="I1140" s="368">
        <v>849688011072</v>
      </c>
    </row>
    <row r="1141" spans="2:10" s="71" customFormat="1" ht="62">
      <c r="B1141" s="141" t="s">
        <v>2906</v>
      </c>
      <c r="C1141" s="142" t="s">
        <v>2928</v>
      </c>
      <c r="D1141" s="143" t="s">
        <v>2929</v>
      </c>
      <c r="E1141" s="121" t="s">
        <v>2920</v>
      </c>
      <c r="F1141" s="145" t="s">
        <v>2930</v>
      </c>
      <c r="G1141" s="146">
        <v>1980</v>
      </c>
      <c r="H1141" s="157" t="str">
        <f>IF($H$3=0,"",G1141-($H$3*G1141/100))</f>
        <v/>
      </c>
      <c r="I1141" s="147">
        <v>8801089191663</v>
      </c>
    </row>
    <row r="1142" spans="2:10" s="71" customFormat="1" ht="62">
      <c r="B1142" s="481" t="s">
        <v>2906</v>
      </c>
      <c r="C1142" s="160" t="s">
        <v>2931</v>
      </c>
      <c r="D1142" s="120" t="s">
        <v>2932</v>
      </c>
      <c r="E1142" s="113" t="s">
        <v>786</v>
      </c>
      <c r="F1142" s="162" t="s">
        <v>2933</v>
      </c>
      <c r="G1142" s="97">
        <v>2699</v>
      </c>
      <c r="H1142" s="157" t="str">
        <f t="shared" si="23"/>
        <v/>
      </c>
      <c r="I1142" s="314">
        <v>849688009291</v>
      </c>
    </row>
    <row r="1143" spans="2:10" ht="31">
      <c r="B1143" s="481" t="s">
        <v>2906</v>
      </c>
      <c r="C1143" s="160" t="s">
        <v>2934</v>
      </c>
      <c r="D1143" s="120" t="s">
        <v>2935</v>
      </c>
      <c r="E1143" s="94"/>
      <c r="F1143" s="162" t="s">
        <v>2936</v>
      </c>
      <c r="G1143" s="97">
        <v>990</v>
      </c>
      <c r="H1143" s="157" t="str">
        <f>IF($H$3=0,"",G1143-($H$3*G1143/100))</f>
        <v/>
      </c>
      <c r="I1143" s="104" t="s">
        <v>2937</v>
      </c>
    </row>
    <row r="1144" spans="2:10" ht="31">
      <c r="B1144" s="483" t="s">
        <v>2906</v>
      </c>
      <c r="C1144" s="397" t="s">
        <v>2938</v>
      </c>
      <c r="D1144" s="171" t="s">
        <v>2939</v>
      </c>
      <c r="E1144" s="94"/>
      <c r="F1144" s="397" t="s">
        <v>2940</v>
      </c>
      <c r="G1144" s="97">
        <v>690</v>
      </c>
      <c r="H1144" s="157" t="str">
        <f>IF($H$3=0,"",G1144-($H$3*G1144/100))</f>
        <v/>
      </c>
      <c r="I1144" s="381">
        <v>6950207350993</v>
      </c>
    </row>
    <row r="1145" spans="2:10" ht="62">
      <c r="B1145" s="141" t="s">
        <v>2906</v>
      </c>
      <c r="C1145" s="142" t="s">
        <v>2941</v>
      </c>
      <c r="D1145" s="143" t="s">
        <v>2942</v>
      </c>
      <c r="E1145" s="121" t="s">
        <v>2920</v>
      </c>
      <c r="F1145" s="145" t="s">
        <v>2943</v>
      </c>
      <c r="G1145" s="146">
        <v>1000</v>
      </c>
      <c r="H1145" s="157" t="str">
        <f t="shared" si="23"/>
        <v/>
      </c>
      <c r="I1145" s="147">
        <v>8801089191656</v>
      </c>
    </row>
    <row r="1146" spans="2:10" s="71" customFormat="1" ht="15.5">
      <c r="B1146" s="180" t="s">
        <v>2944</v>
      </c>
      <c r="C1146" s="484" t="s">
        <v>2945</v>
      </c>
      <c r="D1146" s="101" t="s">
        <v>2946</v>
      </c>
      <c r="E1146" s="485" t="s">
        <v>205</v>
      </c>
      <c r="F1146" s="209" t="s">
        <v>2947</v>
      </c>
      <c r="G1146" s="48">
        <v>100</v>
      </c>
      <c r="H1146" s="157" t="str">
        <f>IF($H$3=0,"",G1146-($H$3*G1146/100))</f>
        <v/>
      </c>
      <c r="I1146" s="486">
        <v>8801089167361</v>
      </c>
    </row>
    <row r="1147" spans="2:10" s="71" customFormat="1" ht="15.5">
      <c r="B1147" s="318" t="s">
        <v>2944</v>
      </c>
      <c r="C1147" s="162" t="s">
        <v>2948</v>
      </c>
      <c r="D1147" s="120" t="s">
        <v>2949</v>
      </c>
      <c r="E1147" s="136"/>
      <c r="F1147" s="320" t="s">
        <v>2950</v>
      </c>
      <c r="G1147" s="97">
        <v>100</v>
      </c>
      <c r="H1147" s="157" t="str">
        <f t="shared" si="23"/>
        <v/>
      </c>
      <c r="I1147" s="163">
        <v>8801089197269</v>
      </c>
    </row>
    <row r="1148" spans="2:10" ht="25">
      <c r="B1148" s="487" t="s">
        <v>2951</v>
      </c>
      <c r="C1148" s="300"/>
      <c r="D1148" s="301"/>
      <c r="E1148" s="301"/>
      <c r="F1148" s="301"/>
      <c r="G1148" s="301"/>
      <c r="H1148" s="301"/>
      <c r="I1148" s="302"/>
    </row>
    <row r="1149" spans="2:10" ht="31">
      <c r="B1149" s="153" t="s">
        <v>2952</v>
      </c>
      <c r="C1149" s="115" t="s">
        <v>2953</v>
      </c>
      <c r="D1149" s="116" t="s">
        <v>2954</v>
      </c>
      <c r="E1149" s="152"/>
      <c r="F1149" s="118" t="s">
        <v>2955</v>
      </c>
      <c r="G1149" s="89">
        <v>1300</v>
      </c>
      <c r="H1149" s="164" t="str">
        <f>IF($H$3=0,"",G1149-($H$3*G1149/100))</f>
        <v/>
      </c>
      <c r="I1149" s="223" t="s">
        <v>2956</v>
      </c>
    </row>
    <row r="1150" spans="2:10" ht="15.5">
      <c r="B1150" s="84" t="s">
        <v>2957</v>
      </c>
      <c r="C1150" s="115" t="s">
        <v>2958</v>
      </c>
      <c r="D1150" s="116" t="s">
        <v>2954</v>
      </c>
      <c r="E1150" s="116"/>
      <c r="F1150" s="118" t="s">
        <v>2959</v>
      </c>
      <c r="G1150" s="89">
        <v>898</v>
      </c>
      <c r="H1150" s="164" t="str">
        <f>IF($H$3=0,"",G1150-($H$3*G1150/100))</f>
        <v/>
      </c>
      <c r="I1150" s="305" t="s">
        <v>2960</v>
      </c>
    </row>
    <row r="1151" spans="2:10" ht="15.5">
      <c r="B1151" s="84" t="s">
        <v>2957</v>
      </c>
      <c r="C1151" s="115" t="s">
        <v>2961</v>
      </c>
      <c r="D1151" s="116" t="s">
        <v>2954</v>
      </c>
      <c r="E1151" s="116"/>
      <c r="F1151" s="118" t="s">
        <v>2962</v>
      </c>
      <c r="G1151" s="89">
        <v>499</v>
      </c>
      <c r="H1151" s="164" t="str">
        <f>IF($H$3=0,"",G1151-($H$3*G1151/100))</f>
        <v/>
      </c>
      <c r="I1151" s="305">
        <v>8801089048790</v>
      </c>
    </row>
    <row r="1152" spans="2:10" s="182" customFormat="1" ht="15.5">
      <c r="B1152" s="153" t="s">
        <v>2963</v>
      </c>
      <c r="C1152" s="115" t="s">
        <v>2964</v>
      </c>
      <c r="D1152" s="116" t="s">
        <v>2954</v>
      </c>
      <c r="E1152" s="152"/>
      <c r="F1152" s="118" t="s">
        <v>2965</v>
      </c>
      <c r="G1152" s="89">
        <v>798</v>
      </c>
      <c r="H1152" s="164" t="str">
        <f>IF($H$3=0,"",G1152-($H$3*G1152/100))</f>
        <v/>
      </c>
      <c r="I1152" s="305">
        <v>8801089046536</v>
      </c>
    </row>
    <row r="1153" spans="2:10" ht="25">
      <c r="B1153" s="479" t="s">
        <v>2966</v>
      </c>
      <c r="C1153" s="300"/>
      <c r="D1153" s="301"/>
      <c r="E1153" s="301"/>
      <c r="F1153" s="301"/>
      <c r="G1153" s="301"/>
      <c r="H1153" s="301"/>
      <c r="I1153" s="302"/>
    </row>
    <row r="1154" spans="2:10" ht="31">
      <c r="B1154" s="226" t="s">
        <v>2967</v>
      </c>
      <c r="C1154" s="115" t="s">
        <v>2968</v>
      </c>
      <c r="D1154" s="152" t="s">
        <v>2969</v>
      </c>
      <c r="E1154" s="152"/>
      <c r="F1154" s="118" t="s">
        <v>2970</v>
      </c>
      <c r="G1154" s="106">
        <v>75</v>
      </c>
      <c r="H1154" s="164" t="str">
        <f>IF($H$3=0,"",G1154-($H$3*G1154/100))</f>
        <v/>
      </c>
      <c r="I1154" s="305">
        <v>8801089043221</v>
      </c>
    </row>
    <row r="1155" spans="2:10" ht="31">
      <c r="B1155" s="84" t="s">
        <v>2967</v>
      </c>
      <c r="C1155" s="108" t="s">
        <v>2971</v>
      </c>
      <c r="D1155" s="109" t="s">
        <v>2972</v>
      </c>
      <c r="E1155" s="152"/>
      <c r="F1155" s="110" t="s">
        <v>2973</v>
      </c>
      <c r="G1155" s="89">
        <v>190</v>
      </c>
      <c r="H1155" s="164" t="str">
        <f>IF($H$3=0,"",G1155-($H$3*G1155/100))</f>
        <v/>
      </c>
      <c r="I1155" s="211">
        <v>849688012277</v>
      </c>
    </row>
    <row r="1156" spans="2:10" ht="15.5">
      <c r="B1156" s="226" t="s">
        <v>2967</v>
      </c>
      <c r="C1156" s="115" t="s">
        <v>2974</v>
      </c>
      <c r="D1156" s="152" t="s">
        <v>2975</v>
      </c>
      <c r="E1156" s="152"/>
      <c r="F1156" s="118" t="s">
        <v>2976</v>
      </c>
      <c r="G1156" s="89">
        <v>205</v>
      </c>
      <c r="H1156" s="164" t="str">
        <f>IF($H$3=0,"",G1156-($H$3*G1156/100))</f>
        <v/>
      </c>
      <c r="I1156" s="305">
        <v>849688000441</v>
      </c>
    </row>
    <row r="1157" spans="2:10" ht="15.5">
      <c r="B1157" s="226" t="s">
        <v>2967</v>
      </c>
      <c r="C1157" s="115" t="s">
        <v>2977</v>
      </c>
      <c r="D1157" s="152" t="s">
        <v>2978</v>
      </c>
      <c r="E1157" s="152"/>
      <c r="F1157" s="118" t="s">
        <v>2979</v>
      </c>
      <c r="G1157" s="89">
        <v>27</v>
      </c>
      <c r="H1157" s="164" t="str">
        <f>IF($H$3=0,"",G1157-($H$3*G1157/100))</f>
        <v/>
      </c>
      <c r="I1157" s="305">
        <v>849688000489</v>
      </c>
    </row>
    <row r="1158" spans="2:10" ht="25">
      <c r="B1158" s="479" t="s">
        <v>2980</v>
      </c>
      <c r="C1158" s="300"/>
      <c r="D1158" s="301"/>
      <c r="E1158" s="301"/>
      <c r="F1158" s="301"/>
      <c r="G1158" s="301"/>
      <c r="H1158" s="301"/>
      <c r="I1158" s="302"/>
    </row>
    <row r="1159" spans="2:10" ht="31">
      <c r="B1159" s="315" t="s">
        <v>2980</v>
      </c>
      <c r="C1159" s="92" t="s">
        <v>2981</v>
      </c>
      <c r="D1159" s="112" t="s">
        <v>2980</v>
      </c>
      <c r="E1159" s="121"/>
      <c r="F1159" s="315" t="s">
        <v>2982</v>
      </c>
      <c r="G1159" s="97">
        <v>1600</v>
      </c>
      <c r="H1159" s="157" t="str">
        <f>IF($H$3=0,"",G1159-($H$3*G1159/100))</f>
        <v/>
      </c>
      <c r="I1159" s="314" t="s">
        <v>182</v>
      </c>
      <c r="J1159" s="71"/>
    </row>
    <row r="1160" spans="2:10" ht="25">
      <c r="B1160" s="479" t="s">
        <v>2983</v>
      </c>
      <c r="C1160" s="300"/>
      <c r="D1160" s="301"/>
      <c r="E1160" s="301"/>
      <c r="F1160" s="301"/>
      <c r="G1160" s="301"/>
      <c r="H1160" s="301"/>
      <c r="I1160" s="302"/>
    </row>
    <row r="1161" spans="2:10">
      <c r="B1161" s="108" t="s">
        <v>2984</v>
      </c>
      <c r="C1161" s="108" t="s">
        <v>2985</v>
      </c>
      <c r="D1161" s="109" t="s">
        <v>2986</v>
      </c>
      <c r="E1161" s="87" t="s">
        <v>2987</v>
      </c>
      <c r="F1161" s="110" t="s">
        <v>2988</v>
      </c>
      <c r="G1161" s="89">
        <v>3000</v>
      </c>
      <c r="H1161" s="164" t="str">
        <f>IF($H$3=0,"",G1161-($H$3*G1161/100))</f>
        <v/>
      </c>
      <c r="I1161" s="305" t="s">
        <v>182</v>
      </c>
    </row>
    <row r="1162" spans="2:10" ht="46.5" customHeight="1">
      <c r="B1162" s="84" t="s">
        <v>2984</v>
      </c>
      <c r="C1162" s="108" t="s">
        <v>2989</v>
      </c>
      <c r="D1162" s="116" t="s">
        <v>2990</v>
      </c>
      <c r="E1162" s="87" t="s">
        <v>2987</v>
      </c>
      <c r="F1162" s="118" t="s">
        <v>2991</v>
      </c>
      <c r="G1162" s="379">
        <v>500</v>
      </c>
      <c r="H1162" s="164" t="str">
        <f>IF($H$3=0,"",G1162-($H$3*G1162/100))</f>
        <v/>
      </c>
      <c r="I1162" s="305" t="s">
        <v>182</v>
      </c>
    </row>
    <row r="1163" spans="2:10" ht="81.75" customHeight="1">
      <c r="B1163" s="84" t="s">
        <v>2984</v>
      </c>
      <c r="C1163" s="115" t="s">
        <v>2992</v>
      </c>
      <c r="D1163" s="116" t="s">
        <v>2993</v>
      </c>
      <c r="E1163" s="117" t="s">
        <v>2987</v>
      </c>
      <c r="F1163" s="118" t="s">
        <v>2994</v>
      </c>
      <c r="G1163" s="89">
        <v>2000</v>
      </c>
      <c r="H1163" s="164" t="str">
        <f>IF($H$3=0,"",G1163-($H$3*G1163/100))</f>
        <v/>
      </c>
      <c r="I1163" s="305" t="s">
        <v>182</v>
      </c>
    </row>
    <row r="1164" spans="2:10" ht="46.5" customHeight="1">
      <c r="B1164" s="1050" t="s">
        <v>2995</v>
      </c>
      <c r="C1164" s="1051"/>
      <c r="D1164" s="1051"/>
      <c r="E1164" s="1051"/>
      <c r="F1164" s="1051"/>
      <c r="G1164" s="1051"/>
      <c r="H1164" s="1051"/>
      <c r="I1164" s="1051"/>
    </row>
    <row r="1165" spans="2:10" ht="46.5" customHeight="1">
      <c r="B1165" s="1052" t="s">
        <v>2996</v>
      </c>
      <c r="C1165" s="1053"/>
      <c r="D1165" s="1053"/>
      <c r="E1165" s="1053"/>
      <c r="F1165" s="1053"/>
      <c r="G1165" s="1053"/>
      <c r="H1165" s="1053"/>
      <c r="I1165" s="1053"/>
    </row>
  </sheetData>
  <sheetProtection sort="0" autoFilter="0"/>
  <autoFilter ref="B3:G1165" xr:uid="{00000000-0009-0000-0000-000001000000}"/>
  <mergeCells count="2">
    <mergeCell ref="B1164:I1164"/>
    <mergeCell ref="B1165:I1165"/>
  </mergeCells>
  <conditionalFormatting sqref="B192">
    <cfRule type="expression" dxfId="873" priority="6" stopIfTrue="1">
      <formula>#REF!="Title"</formula>
    </cfRule>
  </conditionalFormatting>
  <conditionalFormatting sqref="B203:B204">
    <cfRule type="expression" dxfId="872" priority="5" stopIfTrue="1">
      <formula>#REF!="Title"</formula>
    </cfRule>
  </conditionalFormatting>
  <conditionalFormatting sqref="D204">
    <cfRule type="expression" dxfId="871" priority="4" stopIfTrue="1">
      <formula>#REF!="Title"</formula>
    </cfRule>
  </conditionalFormatting>
  <conditionalFormatting sqref="B876:B879 B881:B887">
    <cfRule type="expression" dxfId="870" priority="2" stopIfTrue="1">
      <formula>#REF!="Title"</formula>
    </cfRule>
  </conditionalFormatting>
  <conditionalFormatting sqref="B875">
    <cfRule type="expression" dxfId="869" priority="3" stopIfTrue="1">
      <formula>#REF!="Title"</formula>
    </cfRule>
  </conditionalFormatting>
  <conditionalFormatting sqref="B880">
    <cfRule type="expression" dxfId="868" priority="1" stopIfTrue="1">
      <formula>#REF!="Title"</formula>
    </cfRule>
  </conditionalFormatting>
  <dataValidations count="1">
    <dataValidation type="list" allowBlank="1" showInputMessage="1" showErrorMessage="1" sqref="G2 G65538 G131074 G196610 G262146 G327682 G393218 G458754 G524290 G589826 G655362 G720898 G786434 G851970 G917506 G983042" xr:uid="{00000000-0002-0000-0100-000000000000}">
      <formula1>Currency</formula1>
    </dataValidation>
  </dataValidations>
  <printOptions horizontalCentered="1"/>
  <pageMargins left="0.05" right="0.05" top="0.08" bottom="0.4" header="0.05" footer="0.08"/>
  <pageSetup scale="13" fitToHeight="14" orientation="portrait" r:id="rId1"/>
  <headerFooter alignWithMargins="0">
    <oddFooter>&amp;C&amp;"Calibri,Bold Italic"&amp;18PAGE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theme="4" tint="0.79998168889431442"/>
  </sheetPr>
  <dimension ref="B1:H87"/>
  <sheetViews>
    <sheetView zoomScaleNormal="100" workbookViewId="0">
      <pane ySplit="3" topLeftCell="A4" activePane="bottomLeft" state="frozen"/>
      <selection pane="bottomLeft" activeCell="M15" sqref="M15"/>
    </sheetView>
  </sheetViews>
  <sheetFormatPr defaultColWidth="9.1796875" defaultRowHeight="14.5"/>
  <cols>
    <col min="1" max="1" width="3.54296875" style="515" customWidth="1"/>
    <col min="2" max="2" width="27.26953125" style="515" customWidth="1"/>
    <col min="3" max="3" width="27" style="515" customWidth="1"/>
    <col min="4" max="4" width="28.26953125" style="515" hidden="1" customWidth="1"/>
    <col min="5" max="5" width="30.1796875" style="515" hidden="1" customWidth="1"/>
    <col min="6" max="6" width="99.1796875" style="515" customWidth="1"/>
    <col min="7" max="7" width="16" style="515" customWidth="1"/>
    <col min="8" max="16384" width="9.1796875" style="515"/>
  </cols>
  <sheetData>
    <row r="1" spans="2:8" s="496" customFormat="1" ht="51" customHeight="1">
      <c r="B1" s="491" t="s">
        <v>2997</v>
      </c>
      <c r="C1" s="492"/>
      <c r="D1" s="493"/>
      <c r="E1" s="494"/>
      <c r="F1" s="492"/>
      <c r="G1" s="495"/>
    </row>
    <row r="2" spans="2:8" s="503" customFormat="1" ht="15.5">
      <c r="B2" s="497"/>
      <c r="C2" s="498"/>
      <c r="D2" s="498"/>
      <c r="E2" s="499"/>
      <c r="F2" s="500"/>
      <c r="G2" s="53"/>
      <c r="H2" s="502"/>
    </row>
    <row r="3" spans="2:8" s="16" customFormat="1" ht="15.5">
      <c r="B3" s="504" t="s">
        <v>2</v>
      </c>
      <c r="C3" s="505" t="s">
        <v>3</v>
      </c>
      <c r="D3" s="506" t="s">
        <v>4</v>
      </c>
      <c r="E3" s="506" t="s">
        <v>5</v>
      </c>
      <c r="F3" s="506" t="s">
        <v>6</v>
      </c>
      <c r="G3" s="506" t="s">
        <v>189</v>
      </c>
    </row>
    <row r="4" spans="2:8" s="510" customFormat="1" ht="15.5">
      <c r="B4" s="44" t="s">
        <v>177</v>
      </c>
      <c r="C4" s="45" t="s">
        <v>2998</v>
      </c>
      <c r="D4" s="46" t="s">
        <v>179</v>
      </c>
      <c r="E4" s="507"/>
      <c r="F4" s="508" t="s">
        <v>2999</v>
      </c>
      <c r="G4" s="509">
        <v>4.99</v>
      </c>
    </row>
    <row r="5" spans="2:8" s="510" customFormat="1" ht="15.5">
      <c r="B5" s="44" t="s">
        <v>177</v>
      </c>
      <c r="C5" s="45" t="s">
        <v>3000</v>
      </c>
      <c r="D5" s="46" t="s">
        <v>179</v>
      </c>
      <c r="E5" s="507"/>
      <c r="F5" s="47" t="s">
        <v>3001</v>
      </c>
      <c r="G5" s="509">
        <v>6.65</v>
      </c>
    </row>
    <row r="6" spans="2:8" s="510" customFormat="1" ht="15.5">
      <c r="B6" s="44" t="s">
        <v>177</v>
      </c>
      <c r="C6" s="45" t="s">
        <v>3002</v>
      </c>
      <c r="D6" s="46" t="s">
        <v>179</v>
      </c>
      <c r="E6" s="507"/>
      <c r="F6" s="47" t="s">
        <v>3003</v>
      </c>
      <c r="G6" s="509">
        <v>7.98</v>
      </c>
    </row>
    <row r="7" spans="2:8" s="510" customFormat="1" ht="15.5">
      <c r="B7" s="44" t="s">
        <v>177</v>
      </c>
      <c r="C7" s="45" t="s">
        <v>3004</v>
      </c>
      <c r="D7" s="46" t="s">
        <v>179</v>
      </c>
      <c r="E7" s="507"/>
      <c r="F7" s="47" t="s">
        <v>3005</v>
      </c>
      <c r="G7" s="509">
        <v>9.31</v>
      </c>
    </row>
    <row r="8" spans="2:8" s="510" customFormat="1" ht="15.5">
      <c r="B8" s="44" t="s">
        <v>177</v>
      </c>
      <c r="C8" s="45" t="s">
        <v>3006</v>
      </c>
      <c r="D8" s="46" t="s">
        <v>179</v>
      </c>
      <c r="E8" s="507"/>
      <c r="F8" s="47" t="s">
        <v>3007</v>
      </c>
      <c r="G8" s="509">
        <v>11.97</v>
      </c>
    </row>
    <row r="9" spans="2:8" s="510" customFormat="1" ht="15.5">
      <c r="B9" s="44" t="s">
        <v>177</v>
      </c>
      <c r="C9" s="45" t="s">
        <v>178</v>
      </c>
      <c r="D9" s="46" t="s">
        <v>179</v>
      </c>
      <c r="E9" s="507"/>
      <c r="F9" s="47" t="s">
        <v>181</v>
      </c>
      <c r="G9" s="1047">
        <v>18.62</v>
      </c>
    </row>
    <row r="10" spans="2:8" s="510" customFormat="1" ht="15.5">
      <c r="B10" s="44" t="s">
        <v>177</v>
      </c>
      <c r="C10" s="45" t="s">
        <v>183</v>
      </c>
      <c r="D10" s="46" t="s">
        <v>179</v>
      </c>
      <c r="E10" s="507"/>
      <c r="F10" s="47" t="s">
        <v>185</v>
      </c>
      <c r="G10" s="1047">
        <v>37.24</v>
      </c>
    </row>
    <row r="11" spans="2:8" s="510" customFormat="1" ht="15.5">
      <c r="B11" s="44" t="s">
        <v>177</v>
      </c>
      <c r="C11" s="511" t="s">
        <v>3008</v>
      </c>
      <c r="D11" s="243" t="s">
        <v>179</v>
      </c>
      <c r="E11" s="512"/>
      <c r="F11" s="513" t="s">
        <v>3009</v>
      </c>
      <c r="G11" s="48">
        <v>6.99</v>
      </c>
    </row>
    <row r="12" spans="2:8" s="510" customFormat="1" ht="15.5">
      <c r="B12" s="44" t="s">
        <v>177</v>
      </c>
      <c r="C12" s="511" t="s">
        <v>3010</v>
      </c>
      <c r="D12" s="243" t="s">
        <v>179</v>
      </c>
      <c r="E12" s="512"/>
      <c r="F12" s="513" t="s">
        <v>3011</v>
      </c>
      <c r="G12" s="48">
        <v>7.99</v>
      </c>
    </row>
    <row r="13" spans="2:8" s="510" customFormat="1" ht="15.5">
      <c r="B13" s="44" t="s">
        <v>177</v>
      </c>
      <c r="C13" s="511" t="s">
        <v>3012</v>
      </c>
      <c r="D13" s="243" t="s">
        <v>179</v>
      </c>
      <c r="E13" s="512"/>
      <c r="F13" s="513" t="s">
        <v>3013</v>
      </c>
      <c r="G13" s="48">
        <v>8.99</v>
      </c>
    </row>
    <row r="14" spans="2:8" s="510" customFormat="1" ht="15.5">
      <c r="B14" s="44" t="s">
        <v>177</v>
      </c>
      <c r="C14" s="511" t="s">
        <v>3014</v>
      </c>
      <c r="D14" s="243" t="s">
        <v>179</v>
      </c>
      <c r="E14" s="512"/>
      <c r="F14" s="513" t="s">
        <v>3015</v>
      </c>
      <c r="G14" s="48">
        <v>11.237500000000001</v>
      </c>
    </row>
    <row r="15" spans="2:8" s="510" customFormat="1" ht="15.5">
      <c r="B15" s="44" t="s">
        <v>177</v>
      </c>
      <c r="C15" s="511" t="s">
        <v>3016</v>
      </c>
      <c r="D15" s="243" t="s">
        <v>179</v>
      </c>
      <c r="E15" s="512"/>
      <c r="F15" s="513" t="s">
        <v>3017</v>
      </c>
      <c r="G15" s="48">
        <v>13.484999999999999</v>
      </c>
    </row>
    <row r="16" spans="2:8" s="510" customFormat="1" ht="15.5">
      <c r="B16" s="44" t="s">
        <v>177</v>
      </c>
      <c r="C16" s="511" t="s">
        <v>3018</v>
      </c>
      <c r="D16" s="243" t="s">
        <v>179</v>
      </c>
      <c r="E16" s="512"/>
      <c r="F16" s="513" t="s">
        <v>3019</v>
      </c>
      <c r="G16" s="48">
        <v>16.856250000000003</v>
      </c>
    </row>
    <row r="17" spans="2:7" s="510" customFormat="1" ht="15.5">
      <c r="B17" s="44" t="s">
        <v>177</v>
      </c>
      <c r="C17" s="511" t="s">
        <v>3020</v>
      </c>
      <c r="D17" s="243" t="s">
        <v>179</v>
      </c>
      <c r="E17" s="512"/>
      <c r="F17" s="513" t="s">
        <v>3021</v>
      </c>
      <c r="G17" s="48">
        <v>26.97</v>
      </c>
    </row>
    <row r="18" spans="2:7" s="510" customFormat="1" ht="15.5">
      <c r="B18" s="44" t="s">
        <v>177</v>
      </c>
      <c r="C18" s="511" t="s">
        <v>3022</v>
      </c>
      <c r="D18" s="243" t="s">
        <v>179</v>
      </c>
      <c r="E18" s="512"/>
      <c r="F18" s="513" t="s">
        <v>3023</v>
      </c>
      <c r="G18" s="48">
        <v>53.94</v>
      </c>
    </row>
    <row r="19" spans="2:7" s="510" customFormat="1" ht="15.5">
      <c r="B19" s="44" t="s">
        <v>177</v>
      </c>
      <c r="C19" s="511" t="s">
        <v>3024</v>
      </c>
      <c r="D19" s="243" t="s">
        <v>179</v>
      </c>
      <c r="E19" s="512"/>
      <c r="F19" s="513" t="s">
        <v>3025</v>
      </c>
      <c r="G19" s="48">
        <v>80.91</v>
      </c>
    </row>
    <row r="20" spans="2:7" s="510" customFormat="1" ht="15.5">
      <c r="B20" s="44" t="s">
        <v>177</v>
      </c>
      <c r="C20" s="511" t="s">
        <v>3026</v>
      </c>
      <c r="D20" s="243" t="s">
        <v>179</v>
      </c>
      <c r="E20" s="512"/>
      <c r="F20" s="513" t="s">
        <v>3027</v>
      </c>
      <c r="G20" s="48">
        <v>134.85</v>
      </c>
    </row>
    <row r="21" spans="2:7" s="510" customFormat="1" ht="15.5">
      <c r="B21" s="44" t="s">
        <v>177</v>
      </c>
      <c r="C21" s="45" t="s">
        <v>3028</v>
      </c>
      <c r="D21" s="46" t="s">
        <v>179</v>
      </c>
      <c r="E21" s="507"/>
      <c r="F21" s="508" t="s">
        <v>3029</v>
      </c>
      <c r="G21" s="509">
        <v>8.99</v>
      </c>
    </row>
    <row r="22" spans="2:7" s="510" customFormat="1" ht="15.5">
      <c r="B22" s="44" t="s">
        <v>177</v>
      </c>
      <c r="C22" s="45" t="s">
        <v>3030</v>
      </c>
      <c r="D22" s="46" t="s">
        <v>179</v>
      </c>
      <c r="E22" s="507"/>
      <c r="F22" s="508" t="s">
        <v>3031</v>
      </c>
      <c r="G22" s="509">
        <v>11.99</v>
      </c>
    </row>
    <row r="23" spans="2:7" s="510" customFormat="1" ht="15.5">
      <c r="B23" s="44" t="s">
        <v>177</v>
      </c>
      <c r="C23" s="45" t="s">
        <v>3032</v>
      </c>
      <c r="D23" s="46" t="s">
        <v>179</v>
      </c>
      <c r="E23" s="507"/>
      <c r="F23" s="508" t="s">
        <v>3033</v>
      </c>
      <c r="G23" s="509">
        <v>14.99</v>
      </c>
    </row>
    <row r="24" spans="2:7" s="510" customFormat="1" ht="15.5">
      <c r="B24" s="44" t="s">
        <v>177</v>
      </c>
      <c r="C24" s="45" t="s">
        <v>3034</v>
      </c>
      <c r="D24" s="46" t="s">
        <v>179</v>
      </c>
      <c r="E24" s="507"/>
      <c r="F24" s="508" t="s">
        <v>3035</v>
      </c>
      <c r="G24" s="509">
        <v>18.737500000000001</v>
      </c>
    </row>
    <row r="25" spans="2:7" s="514" customFormat="1" ht="15.5">
      <c r="B25" s="44" t="s">
        <v>177</v>
      </c>
      <c r="C25" s="45" t="s">
        <v>3036</v>
      </c>
      <c r="D25" s="46" t="s">
        <v>179</v>
      </c>
      <c r="E25" s="507"/>
      <c r="F25" s="508" t="s">
        <v>3037</v>
      </c>
      <c r="G25" s="509">
        <v>22.484999999999999</v>
      </c>
    </row>
    <row r="26" spans="2:7" ht="15.5">
      <c r="B26" s="44" t="s">
        <v>177</v>
      </c>
      <c r="C26" s="45" t="s">
        <v>3038</v>
      </c>
      <c r="D26" s="46" t="s">
        <v>179</v>
      </c>
      <c r="E26" s="507"/>
      <c r="F26" s="508" t="s">
        <v>3039</v>
      </c>
      <c r="G26" s="509">
        <v>28.106250000000003</v>
      </c>
    </row>
    <row r="27" spans="2:7" ht="15.5">
      <c r="B27" s="44" t="s">
        <v>177</v>
      </c>
      <c r="C27" s="45" t="s">
        <v>3040</v>
      </c>
      <c r="D27" s="46" t="s">
        <v>179</v>
      </c>
      <c r="E27" s="507"/>
      <c r="F27" s="508" t="s">
        <v>3041</v>
      </c>
      <c r="G27" s="509">
        <v>44.97</v>
      </c>
    </row>
    <row r="28" spans="2:7" ht="15.5">
      <c r="B28" s="44" t="s">
        <v>177</v>
      </c>
      <c r="C28" s="45" t="s">
        <v>3042</v>
      </c>
      <c r="D28" s="46" t="s">
        <v>179</v>
      </c>
      <c r="E28" s="507"/>
      <c r="F28" s="508" t="s">
        <v>3043</v>
      </c>
      <c r="G28" s="509">
        <v>89.94</v>
      </c>
    </row>
    <row r="29" spans="2:7" ht="15.5">
      <c r="B29" s="44" t="s">
        <v>177</v>
      </c>
      <c r="C29" s="45" t="s">
        <v>3044</v>
      </c>
      <c r="D29" s="46" t="s">
        <v>179</v>
      </c>
      <c r="E29" s="507"/>
      <c r="F29" s="508" t="s">
        <v>3045</v>
      </c>
      <c r="G29" s="509">
        <v>134.91</v>
      </c>
    </row>
    <row r="30" spans="2:7" ht="15.5">
      <c r="B30" s="44" t="s">
        <v>177</v>
      </c>
      <c r="C30" s="45" t="s">
        <v>3046</v>
      </c>
      <c r="D30" s="46" t="s">
        <v>179</v>
      </c>
      <c r="E30" s="507"/>
      <c r="F30" s="508" t="s">
        <v>3047</v>
      </c>
      <c r="G30" s="509">
        <v>224.85</v>
      </c>
    </row>
    <row r="31" spans="2:7" s="514" customFormat="1" ht="15.5">
      <c r="B31" s="44" t="s">
        <v>177</v>
      </c>
      <c r="C31" s="45" t="s">
        <v>3048</v>
      </c>
      <c r="D31" s="46" t="s">
        <v>179</v>
      </c>
      <c r="E31" s="507"/>
      <c r="F31" s="508" t="s">
        <v>3049</v>
      </c>
      <c r="G31" s="509">
        <v>12.99</v>
      </c>
    </row>
    <row r="32" spans="2:7" ht="15.5">
      <c r="B32" s="44" t="s">
        <v>177</v>
      </c>
      <c r="C32" s="45" t="s">
        <v>3050</v>
      </c>
      <c r="D32" s="46" t="s">
        <v>179</v>
      </c>
      <c r="E32" s="507"/>
      <c r="F32" s="508" t="s">
        <v>3051</v>
      </c>
      <c r="G32" s="509">
        <v>16.989999999999998</v>
      </c>
    </row>
    <row r="33" spans="2:7" ht="15.5">
      <c r="B33" s="44" t="s">
        <v>177</v>
      </c>
      <c r="C33" s="45" t="s">
        <v>3052</v>
      </c>
      <c r="D33" s="46" t="s">
        <v>179</v>
      </c>
      <c r="E33" s="507"/>
      <c r="F33" s="508" t="s">
        <v>3053</v>
      </c>
      <c r="G33" s="509">
        <v>20.99</v>
      </c>
    </row>
    <row r="34" spans="2:7" ht="15.5">
      <c r="B34" s="44" t="s">
        <v>177</v>
      </c>
      <c r="C34" s="45" t="s">
        <v>3054</v>
      </c>
      <c r="D34" s="46" t="s">
        <v>179</v>
      </c>
      <c r="E34" s="507"/>
      <c r="F34" s="508" t="s">
        <v>3055</v>
      </c>
      <c r="G34" s="509">
        <v>26.237499999999997</v>
      </c>
    </row>
    <row r="35" spans="2:7" ht="15.5">
      <c r="B35" s="44" t="s">
        <v>177</v>
      </c>
      <c r="C35" s="45" t="s">
        <v>3056</v>
      </c>
      <c r="D35" s="46" t="s">
        <v>179</v>
      </c>
      <c r="E35" s="507"/>
      <c r="F35" s="508" t="s">
        <v>3057</v>
      </c>
      <c r="G35" s="509">
        <v>31.484999999999999</v>
      </c>
    </row>
    <row r="36" spans="2:7" ht="15.5">
      <c r="B36" s="44" t="s">
        <v>177</v>
      </c>
      <c r="C36" s="45" t="s">
        <v>3058</v>
      </c>
      <c r="D36" s="46" t="s">
        <v>179</v>
      </c>
      <c r="E36" s="507"/>
      <c r="F36" s="508" t="s">
        <v>3059</v>
      </c>
      <c r="G36" s="509">
        <v>39.356249999999996</v>
      </c>
    </row>
    <row r="37" spans="2:7" ht="15.5">
      <c r="B37" s="44" t="s">
        <v>177</v>
      </c>
      <c r="C37" s="45" t="s">
        <v>3060</v>
      </c>
      <c r="D37" s="46" t="s">
        <v>179</v>
      </c>
      <c r="E37" s="507"/>
      <c r="F37" s="508" t="s">
        <v>3061</v>
      </c>
      <c r="G37" s="509">
        <v>62.97</v>
      </c>
    </row>
    <row r="38" spans="2:7" ht="15.5">
      <c r="B38" s="44" t="s">
        <v>177</v>
      </c>
      <c r="C38" s="45" t="s">
        <v>3062</v>
      </c>
      <c r="D38" s="46" t="s">
        <v>179</v>
      </c>
      <c r="E38" s="507"/>
      <c r="F38" s="508" t="s">
        <v>3063</v>
      </c>
      <c r="G38" s="509">
        <v>125.94</v>
      </c>
    </row>
    <row r="39" spans="2:7" ht="15.5">
      <c r="B39" s="44" t="s">
        <v>177</v>
      </c>
      <c r="C39" s="45" t="s">
        <v>3064</v>
      </c>
      <c r="D39" s="46" t="s">
        <v>179</v>
      </c>
      <c r="E39" s="507"/>
      <c r="F39" s="508" t="s">
        <v>3065</v>
      </c>
      <c r="G39" s="509">
        <v>188.91</v>
      </c>
    </row>
    <row r="40" spans="2:7" ht="15.5">
      <c r="B40" s="44" t="s">
        <v>177</v>
      </c>
      <c r="C40" s="45" t="s">
        <v>3066</v>
      </c>
      <c r="D40" s="46" t="s">
        <v>179</v>
      </c>
      <c r="E40" s="507"/>
      <c r="F40" s="508" t="s">
        <v>3067</v>
      </c>
      <c r="G40" s="509">
        <v>314.85000000000002</v>
      </c>
    </row>
    <row r="41" spans="2:7" ht="15.5">
      <c r="B41" s="44" t="s">
        <v>177</v>
      </c>
      <c r="C41" s="45" t="s">
        <v>3068</v>
      </c>
      <c r="D41" s="46" t="s">
        <v>179</v>
      </c>
      <c r="E41" s="507"/>
      <c r="F41" s="508" t="s">
        <v>3069</v>
      </c>
      <c r="G41" s="509">
        <v>14.99</v>
      </c>
    </row>
    <row r="42" spans="2:7" ht="15.5">
      <c r="B42" s="44" t="s">
        <v>177</v>
      </c>
      <c r="C42" s="45" t="s">
        <v>3070</v>
      </c>
      <c r="D42" s="46" t="s">
        <v>179</v>
      </c>
      <c r="E42" s="507"/>
      <c r="F42" s="508" t="s">
        <v>3071</v>
      </c>
      <c r="G42" s="509">
        <v>18.989999999999998</v>
      </c>
    </row>
    <row r="43" spans="2:7" ht="15.5">
      <c r="B43" s="44" t="s">
        <v>177</v>
      </c>
      <c r="C43" s="45" t="s">
        <v>3072</v>
      </c>
      <c r="D43" s="46" t="s">
        <v>179</v>
      </c>
      <c r="E43" s="507"/>
      <c r="F43" s="508" t="s">
        <v>3073</v>
      </c>
      <c r="G43" s="509">
        <v>22.99</v>
      </c>
    </row>
    <row r="44" spans="2:7" ht="15.5">
      <c r="B44" s="44" t="s">
        <v>177</v>
      </c>
      <c r="C44" s="45" t="s">
        <v>3074</v>
      </c>
      <c r="D44" s="46" t="s">
        <v>179</v>
      </c>
      <c r="E44" s="507"/>
      <c r="F44" s="508" t="s">
        <v>3075</v>
      </c>
      <c r="G44" s="509">
        <v>28.737499999999997</v>
      </c>
    </row>
    <row r="45" spans="2:7" ht="15.5">
      <c r="B45" s="44" t="s">
        <v>177</v>
      </c>
      <c r="C45" s="45" t="s">
        <v>3076</v>
      </c>
      <c r="D45" s="46" t="s">
        <v>179</v>
      </c>
      <c r="E45" s="507"/>
      <c r="F45" s="508" t="s">
        <v>3077</v>
      </c>
      <c r="G45" s="509">
        <v>34.484999999999999</v>
      </c>
    </row>
    <row r="46" spans="2:7" ht="15.5">
      <c r="B46" s="44" t="s">
        <v>177</v>
      </c>
      <c r="C46" s="45" t="s">
        <v>3078</v>
      </c>
      <c r="D46" s="46" t="s">
        <v>179</v>
      </c>
      <c r="E46" s="507"/>
      <c r="F46" s="508" t="s">
        <v>3079</v>
      </c>
      <c r="G46" s="509">
        <v>43.106249999999996</v>
      </c>
    </row>
    <row r="47" spans="2:7" ht="15.5">
      <c r="B47" s="44" t="s">
        <v>177</v>
      </c>
      <c r="C47" s="45" t="s">
        <v>3080</v>
      </c>
      <c r="D47" s="46" t="s">
        <v>179</v>
      </c>
      <c r="E47" s="507"/>
      <c r="F47" s="508" t="s">
        <v>3081</v>
      </c>
      <c r="G47" s="509">
        <v>68.97</v>
      </c>
    </row>
    <row r="48" spans="2:7" ht="15.5">
      <c r="B48" s="44" t="s">
        <v>177</v>
      </c>
      <c r="C48" s="45" t="s">
        <v>3082</v>
      </c>
      <c r="D48" s="46" t="s">
        <v>179</v>
      </c>
      <c r="E48" s="507"/>
      <c r="F48" s="508" t="s">
        <v>3083</v>
      </c>
      <c r="G48" s="509">
        <v>137.94</v>
      </c>
    </row>
    <row r="49" spans="2:7" ht="15.5">
      <c r="B49" s="44" t="s">
        <v>177</v>
      </c>
      <c r="C49" s="45" t="s">
        <v>3084</v>
      </c>
      <c r="D49" s="46" t="s">
        <v>179</v>
      </c>
      <c r="E49" s="507"/>
      <c r="F49" s="508" t="s">
        <v>3085</v>
      </c>
      <c r="G49" s="509">
        <v>206.91</v>
      </c>
    </row>
    <row r="50" spans="2:7" ht="15.5">
      <c r="B50" s="44" t="s">
        <v>177</v>
      </c>
      <c r="C50" s="45" t="s">
        <v>3086</v>
      </c>
      <c r="D50" s="46" t="s">
        <v>179</v>
      </c>
      <c r="E50" s="507"/>
      <c r="F50" s="508" t="s">
        <v>3087</v>
      </c>
      <c r="G50" s="509">
        <v>344.85</v>
      </c>
    </row>
    <row r="51" spans="2:7" ht="15.5">
      <c r="B51" s="44" t="s">
        <v>177</v>
      </c>
      <c r="C51" s="45" t="s">
        <v>3088</v>
      </c>
      <c r="D51" s="46" t="s">
        <v>179</v>
      </c>
      <c r="E51" s="507"/>
      <c r="F51" s="508" t="s">
        <v>3089</v>
      </c>
      <c r="G51" s="509">
        <v>16.989999999999998</v>
      </c>
    </row>
    <row r="52" spans="2:7" ht="15.5">
      <c r="B52" s="44" t="s">
        <v>177</v>
      </c>
      <c r="C52" s="45" t="s">
        <v>3090</v>
      </c>
      <c r="D52" s="46" t="s">
        <v>179</v>
      </c>
      <c r="E52" s="507"/>
      <c r="F52" s="508" t="s">
        <v>3091</v>
      </c>
      <c r="G52" s="509">
        <v>20.99</v>
      </c>
    </row>
    <row r="53" spans="2:7" ht="15.5">
      <c r="B53" s="44" t="s">
        <v>177</v>
      </c>
      <c r="C53" s="45" t="s">
        <v>3092</v>
      </c>
      <c r="D53" s="46" t="s">
        <v>179</v>
      </c>
      <c r="E53" s="507"/>
      <c r="F53" s="508" t="s">
        <v>3093</v>
      </c>
      <c r="G53" s="509">
        <v>24.99</v>
      </c>
    </row>
    <row r="54" spans="2:7" ht="15.5">
      <c r="B54" s="44" t="s">
        <v>177</v>
      </c>
      <c r="C54" s="45" t="s">
        <v>3094</v>
      </c>
      <c r="D54" s="46" t="s">
        <v>179</v>
      </c>
      <c r="E54" s="507"/>
      <c r="F54" s="508" t="s">
        <v>3095</v>
      </c>
      <c r="G54" s="509">
        <v>31.237499999999997</v>
      </c>
    </row>
    <row r="55" spans="2:7" ht="15.5">
      <c r="B55" s="44" t="s">
        <v>177</v>
      </c>
      <c r="C55" s="45" t="s">
        <v>3096</v>
      </c>
      <c r="D55" s="46" t="s">
        <v>179</v>
      </c>
      <c r="E55" s="507"/>
      <c r="F55" s="508" t="s">
        <v>3097</v>
      </c>
      <c r="G55" s="509">
        <v>37.484999999999999</v>
      </c>
    </row>
    <row r="56" spans="2:7" ht="15.5">
      <c r="B56" s="44" t="s">
        <v>177</v>
      </c>
      <c r="C56" s="45" t="s">
        <v>3098</v>
      </c>
      <c r="D56" s="46" t="s">
        <v>179</v>
      </c>
      <c r="E56" s="507"/>
      <c r="F56" s="508" t="s">
        <v>3099</v>
      </c>
      <c r="G56" s="509">
        <v>46.856249999999996</v>
      </c>
    </row>
    <row r="57" spans="2:7" ht="15.5">
      <c r="B57" s="44" t="s">
        <v>177</v>
      </c>
      <c r="C57" s="45" t="s">
        <v>3100</v>
      </c>
      <c r="D57" s="46" t="s">
        <v>179</v>
      </c>
      <c r="E57" s="507"/>
      <c r="F57" s="508" t="s">
        <v>3101</v>
      </c>
      <c r="G57" s="509">
        <v>74.97</v>
      </c>
    </row>
    <row r="58" spans="2:7" ht="15.5">
      <c r="B58" s="44" t="s">
        <v>177</v>
      </c>
      <c r="C58" s="45" t="s">
        <v>3102</v>
      </c>
      <c r="D58" s="46" t="s">
        <v>179</v>
      </c>
      <c r="E58" s="507"/>
      <c r="F58" s="508" t="s">
        <v>3103</v>
      </c>
      <c r="G58" s="509">
        <v>149.94</v>
      </c>
    </row>
    <row r="59" spans="2:7" ht="15.5">
      <c r="B59" s="44" t="s">
        <v>177</v>
      </c>
      <c r="C59" s="45" t="s">
        <v>3104</v>
      </c>
      <c r="D59" s="46" t="s">
        <v>179</v>
      </c>
      <c r="E59" s="507"/>
      <c r="F59" s="508" t="s">
        <v>3105</v>
      </c>
      <c r="G59" s="509">
        <v>224.91</v>
      </c>
    </row>
    <row r="60" spans="2:7" ht="15.5">
      <c r="B60" s="44" t="s">
        <v>177</v>
      </c>
      <c r="C60" s="45" t="s">
        <v>3106</v>
      </c>
      <c r="D60" s="46" t="s">
        <v>179</v>
      </c>
      <c r="E60" s="507"/>
      <c r="F60" s="508" t="s">
        <v>3107</v>
      </c>
      <c r="G60" s="509">
        <v>374.85</v>
      </c>
    </row>
    <row r="61" spans="2:7" ht="15.5">
      <c r="B61" s="44" t="s">
        <v>177</v>
      </c>
      <c r="C61" s="45" t="s">
        <v>3108</v>
      </c>
      <c r="D61" s="46" t="s">
        <v>179</v>
      </c>
      <c r="E61" s="507"/>
      <c r="F61" s="508" t="s">
        <v>3109</v>
      </c>
      <c r="G61" s="509">
        <v>18.989999999999998</v>
      </c>
    </row>
    <row r="62" spans="2:7" ht="15.5">
      <c r="B62" s="44" t="s">
        <v>177</v>
      </c>
      <c r="C62" s="45" t="s">
        <v>3110</v>
      </c>
      <c r="D62" s="46" t="s">
        <v>179</v>
      </c>
      <c r="E62" s="507"/>
      <c r="F62" s="508" t="s">
        <v>3111</v>
      </c>
      <c r="G62" s="509">
        <v>23.99</v>
      </c>
    </row>
    <row r="63" spans="2:7" ht="15.5">
      <c r="B63" s="44" t="s">
        <v>177</v>
      </c>
      <c r="C63" s="45" t="s">
        <v>3112</v>
      </c>
      <c r="D63" s="46" t="s">
        <v>179</v>
      </c>
      <c r="E63" s="507"/>
      <c r="F63" s="508" t="s">
        <v>3113</v>
      </c>
      <c r="G63" s="509">
        <v>28.99</v>
      </c>
    </row>
    <row r="64" spans="2:7" ht="15.5">
      <c r="B64" s="44" t="s">
        <v>177</v>
      </c>
      <c r="C64" s="45" t="s">
        <v>3114</v>
      </c>
      <c r="D64" s="46" t="s">
        <v>179</v>
      </c>
      <c r="E64" s="507"/>
      <c r="F64" s="508" t="s">
        <v>3115</v>
      </c>
      <c r="G64" s="509">
        <v>36.237499999999997</v>
      </c>
    </row>
    <row r="65" spans="2:7" ht="15.5">
      <c r="B65" s="44" t="s">
        <v>177</v>
      </c>
      <c r="C65" s="45" t="s">
        <v>3116</v>
      </c>
      <c r="D65" s="46" t="s">
        <v>179</v>
      </c>
      <c r="E65" s="507"/>
      <c r="F65" s="508" t="s">
        <v>3117</v>
      </c>
      <c r="G65" s="509">
        <v>43.484999999999999</v>
      </c>
    </row>
    <row r="66" spans="2:7" ht="15.5">
      <c r="B66" s="44" t="s">
        <v>177</v>
      </c>
      <c r="C66" s="45" t="s">
        <v>3118</v>
      </c>
      <c r="D66" s="46" t="s">
        <v>179</v>
      </c>
      <c r="E66" s="507"/>
      <c r="F66" s="508" t="s">
        <v>3119</v>
      </c>
      <c r="G66" s="509">
        <v>54.356249999999996</v>
      </c>
    </row>
    <row r="67" spans="2:7" ht="15.5">
      <c r="B67" s="44" t="s">
        <v>177</v>
      </c>
      <c r="C67" s="45" t="s">
        <v>3120</v>
      </c>
      <c r="D67" s="46" t="s">
        <v>179</v>
      </c>
      <c r="E67" s="507"/>
      <c r="F67" s="508" t="s">
        <v>3121</v>
      </c>
      <c r="G67" s="509">
        <v>86.97</v>
      </c>
    </row>
    <row r="68" spans="2:7" ht="15.5">
      <c r="B68" s="44" t="s">
        <v>177</v>
      </c>
      <c r="C68" s="45" t="s">
        <v>3122</v>
      </c>
      <c r="D68" s="46" t="s">
        <v>179</v>
      </c>
      <c r="E68" s="507"/>
      <c r="F68" s="508" t="s">
        <v>3123</v>
      </c>
      <c r="G68" s="509">
        <v>173.94</v>
      </c>
    </row>
    <row r="69" spans="2:7" ht="15.5">
      <c r="B69" s="44" t="s">
        <v>177</v>
      </c>
      <c r="C69" s="45" t="s">
        <v>3124</v>
      </c>
      <c r="D69" s="46" t="s">
        <v>179</v>
      </c>
      <c r="E69" s="507"/>
      <c r="F69" s="508" t="s">
        <v>3125</v>
      </c>
      <c r="G69" s="509">
        <v>260.90999999999997</v>
      </c>
    </row>
    <row r="70" spans="2:7" ht="15.5">
      <c r="B70" s="44" t="s">
        <v>177</v>
      </c>
      <c r="C70" s="45" t="s">
        <v>3126</v>
      </c>
      <c r="D70" s="46" t="s">
        <v>179</v>
      </c>
      <c r="E70" s="507"/>
      <c r="F70" s="508" t="s">
        <v>3127</v>
      </c>
      <c r="G70" s="509">
        <v>434.85</v>
      </c>
    </row>
    <row r="71" spans="2:7" ht="15.5">
      <c r="B71" s="44" t="s">
        <v>177</v>
      </c>
      <c r="C71" s="45" t="s">
        <v>3128</v>
      </c>
      <c r="D71" s="46" t="s">
        <v>179</v>
      </c>
      <c r="E71" s="507"/>
      <c r="F71" s="508" t="s">
        <v>3129</v>
      </c>
      <c r="G71" s="509">
        <v>39.99</v>
      </c>
    </row>
    <row r="72" spans="2:7" ht="15.5">
      <c r="B72" s="44" t="s">
        <v>177</v>
      </c>
      <c r="C72" s="45" t="s">
        <v>3130</v>
      </c>
      <c r="D72" s="46" t="s">
        <v>179</v>
      </c>
      <c r="E72" s="507"/>
      <c r="F72" s="508" t="s">
        <v>3131</v>
      </c>
      <c r="G72" s="509">
        <v>45.99</v>
      </c>
    </row>
    <row r="73" spans="2:7" ht="15.5">
      <c r="B73" s="44" t="s">
        <v>177</v>
      </c>
      <c r="C73" s="45" t="s">
        <v>3132</v>
      </c>
      <c r="D73" s="46" t="s">
        <v>179</v>
      </c>
      <c r="E73" s="507"/>
      <c r="F73" s="508" t="s">
        <v>3133</v>
      </c>
      <c r="G73" s="509">
        <v>51.99</v>
      </c>
    </row>
    <row r="74" spans="2:7" ht="15.5">
      <c r="B74" s="44" t="s">
        <v>177</v>
      </c>
      <c r="C74" s="45" t="s">
        <v>3134</v>
      </c>
      <c r="D74" s="46" t="s">
        <v>179</v>
      </c>
      <c r="E74" s="507"/>
      <c r="F74" s="508" t="s">
        <v>3135</v>
      </c>
      <c r="G74" s="509">
        <v>64.987499999999997</v>
      </c>
    </row>
    <row r="75" spans="2:7" ht="15.5">
      <c r="B75" s="44" t="s">
        <v>177</v>
      </c>
      <c r="C75" s="45" t="s">
        <v>3136</v>
      </c>
      <c r="D75" s="46" t="s">
        <v>179</v>
      </c>
      <c r="E75" s="507"/>
      <c r="F75" s="508" t="s">
        <v>3137</v>
      </c>
      <c r="G75" s="509">
        <v>77.984999999999999</v>
      </c>
    </row>
    <row r="76" spans="2:7" ht="15.5">
      <c r="B76" s="44" t="s">
        <v>177</v>
      </c>
      <c r="C76" s="45" t="s">
        <v>3138</v>
      </c>
      <c r="D76" s="46" t="s">
        <v>179</v>
      </c>
      <c r="E76" s="507"/>
      <c r="F76" s="508" t="s">
        <v>3139</v>
      </c>
      <c r="G76" s="509">
        <v>97.481249999999989</v>
      </c>
    </row>
    <row r="77" spans="2:7" ht="15.5">
      <c r="B77" s="44" t="s">
        <v>177</v>
      </c>
      <c r="C77" s="45" t="s">
        <v>3140</v>
      </c>
      <c r="D77" s="46" t="s">
        <v>179</v>
      </c>
      <c r="E77" s="507"/>
      <c r="F77" s="508" t="s">
        <v>3141</v>
      </c>
      <c r="G77" s="509">
        <v>155.97</v>
      </c>
    </row>
    <row r="78" spans="2:7" ht="15.5">
      <c r="B78" s="44" t="s">
        <v>177</v>
      </c>
      <c r="C78" s="45" t="s">
        <v>3142</v>
      </c>
      <c r="D78" s="46" t="s">
        <v>179</v>
      </c>
      <c r="E78" s="507"/>
      <c r="F78" s="508" t="s">
        <v>3143</v>
      </c>
      <c r="G78" s="509">
        <v>311.94</v>
      </c>
    </row>
    <row r="79" spans="2:7" ht="15.5">
      <c r="B79" s="44" t="s">
        <v>177</v>
      </c>
      <c r="C79" s="45" t="s">
        <v>3144</v>
      </c>
      <c r="D79" s="46" t="s">
        <v>179</v>
      </c>
      <c r="E79" s="507"/>
      <c r="F79" s="508" t="s">
        <v>3145</v>
      </c>
      <c r="G79" s="509">
        <v>467.90999999999997</v>
      </c>
    </row>
    <row r="80" spans="2:7" ht="15.5">
      <c r="B80" s="44" t="s">
        <v>177</v>
      </c>
      <c r="C80" s="45" t="s">
        <v>3146</v>
      </c>
      <c r="D80" s="46" t="s">
        <v>179</v>
      </c>
      <c r="E80" s="507"/>
      <c r="F80" s="508" t="s">
        <v>3147</v>
      </c>
      <c r="G80" s="509">
        <v>779.85</v>
      </c>
    </row>
    <row r="81" spans="2:7" ht="15.5">
      <c r="B81" s="44" t="s">
        <v>177</v>
      </c>
      <c r="C81" s="45" t="s">
        <v>3148</v>
      </c>
      <c r="D81" s="46" t="s">
        <v>3149</v>
      </c>
      <c r="E81" s="507"/>
      <c r="F81" s="508" t="s">
        <v>3150</v>
      </c>
      <c r="G81" s="509">
        <v>3</v>
      </c>
    </row>
    <row r="82" spans="2:7" ht="15.5">
      <c r="B82" s="44" t="s">
        <v>177</v>
      </c>
      <c r="C82" s="45" t="s">
        <v>3151</v>
      </c>
      <c r="D82" s="46" t="s">
        <v>3149</v>
      </c>
      <c r="E82" s="507"/>
      <c r="F82" s="508" t="s">
        <v>3152</v>
      </c>
      <c r="G82" s="509">
        <v>4</v>
      </c>
    </row>
    <row r="83" spans="2:7" ht="15.5">
      <c r="B83" s="44" t="s">
        <v>177</v>
      </c>
      <c r="C83" s="45" t="s">
        <v>3153</v>
      </c>
      <c r="D83" s="46" t="s">
        <v>3149</v>
      </c>
      <c r="E83" s="507"/>
      <c r="F83" s="508" t="s">
        <v>3154</v>
      </c>
      <c r="G83" s="509">
        <v>3</v>
      </c>
    </row>
    <row r="84" spans="2:7" ht="15.5">
      <c r="B84" s="44" t="s">
        <v>177</v>
      </c>
      <c r="C84" s="45" t="s">
        <v>3155</v>
      </c>
      <c r="D84" s="46" t="s">
        <v>3149</v>
      </c>
      <c r="E84" s="507"/>
      <c r="F84" s="508" t="s">
        <v>3156</v>
      </c>
      <c r="G84" s="509">
        <v>3</v>
      </c>
    </row>
    <row r="85" spans="2:7" ht="15.5">
      <c r="B85" s="44" t="s">
        <v>177</v>
      </c>
      <c r="C85" s="45" t="s">
        <v>3157</v>
      </c>
      <c r="D85" s="46" t="s">
        <v>3149</v>
      </c>
      <c r="E85" s="507"/>
      <c r="F85" s="508" t="s">
        <v>3158</v>
      </c>
      <c r="G85" s="509">
        <v>3</v>
      </c>
    </row>
    <row r="86" spans="2:7" ht="15.5">
      <c r="B86" s="44" t="s">
        <v>177</v>
      </c>
      <c r="C86" s="45" t="s">
        <v>3159</v>
      </c>
      <c r="D86" s="46" t="s">
        <v>3160</v>
      </c>
      <c r="E86" s="507"/>
      <c r="F86" s="508" t="s">
        <v>3161</v>
      </c>
      <c r="G86" s="509">
        <v>12.99</v>
      </c>
    </row>
    <row r="87" spans="2:7" ht="15.5">
      <c r="B87" s="44" t="s">
        <v>177</v>
      </c>
      <c r="C87" s="45" t="s">
        <v>3162</v>
      </c>
      <c r="D87" s="46" t="s">
        <v>3160</v>
      </c>
      <c r="E87" s="507"/>
      <c r="F87" s="508" t="s">
        <v>3163</v>
      </c>
      <c r="G87" s="509">
        <v>129.9</v>
      </c>
    </row>
  </sheetData>
  <autoFilter ref="B3:G3" xr:uid="{00000000-0009-0000-0000-00000200000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H79"/>
  <sheetViews>
    <sheetView zoomScale="85" zoomScaleNormal="85" workbookViewId="0"/>
  </sheetViews>
  <sheetFormatPr defaultColWidth="9.1796875" defaultRowHeight="12.5"/>
  <cols>
    <col min="1" max="1" width="3.54296875" style="536" customWidth="1"/>
    <col min="2" max="2" width="27.26953125" style="536" customWidth="1"/>
    <col min="3" max="3" width="27" style="536" customWidth="1"/>
    <col min="4" max="4" width="28.26953125" style="536" customWidth="1"/>
    <col min="5" max="5" width="30.1796875" style="536" customWidth="1"/>
    <col min="6" max="6" width="99.1796875" style="536" customWidth="1"/>
    <col min="7" max="7" width="16" style="536" customWidth="1"/>
    <col min="8" max="8" width="21.81640625" style="536" customWidth="1"/>
    <col min="9" max="16384" width="9.1796875" style="536"/>
  </cols>
  <sheetData>
    <row r="1" spans="2:8" s="57" customFormat="1" ht="51" customHeight="1">
      <c r="B1" s="516" t="s">
        <v>3164</v>
      </c>
      <c r="C1" s="517"/>
      <c r="D1" s="518"/>
      <c r="E1" s="519"/>
      <c r="F1" s="517"/>
      <c r="G1" s="520"/>
      <c r="H1" s="70"/>
    </row>
    <row r="2" spans="2:8" s="11" customFormat="1" ht="15.5">
      <c r="B2" s="521" t="s">
        <v>2</v>
      </c>
      <c r="C2" s="522" t="s">
        <v>3</v>
      </c>
      <c r="D2" s="523" t="s">
        <v>4</v>
      </c>
      <c r="E2" s="523" t="s">
        <v>5</v>
      </c>
      <c r="F2" s="523" t="s">
        <v>6</v>
      </c>
      <c r="G2" s="524" t="s">
        <v>189</v>
      </c>
      <c r="H2" s="525" t="s">
        <v>190</v>
      </c>
    </row>
    <row r="3" spans="2:8" s="185" customFormat="1" ht="62">
      <c r="B3" s="192" t="s">
        <v>16</v>
      </c>
      <c r="C3" s="162" t="s">
        <v>1755</v>
      </c>
      <c r="D3" s="120" t="s">
        <v>1741</v>
      </c>
      <c r="E3" s="367" t="s">
        <v>1756</v>
      </c>
      <c r="F3" s="315" t="s">
        <v>1757</v>
      </c>
      <c r="G3" s="21">
        <v>1420</v>
      </c>
      <c r="H3" s="368" t="s">
        <v>1758</v>
      </c>
    </row>
    <row r="4" spans="2:8" s="185" customFormat="1" ht="62">
      <c r="B4" s="192" t="s">
        <v>16</v>
      </c>
      <c r="C4" s="160" t="s">
        <v>1759</v>
      </c>
      <c r="D4" s="120" t="s">
        <v>1741</v>
      </c>
      <c r="E4" s="419" t="s">
        <v>1760</v>
      </c>
      <c r="F4" s="114" t="s">
        <v>1761</v>
      </c>
      <c r="G4" s="21">
        <v>1780</v>
      </c>
      <c r="H4" s="246">
        <v>849688011249</v>
      </c>
    </row>
    <row r="5" spans="2:8" s="185" customFormat="1" ht="62">
      <c r="B5" s="192" t="s">
        <v>16</v>
      </c>
      <c r="C5" s="160" t="s">
        <v>1762</v>
      </c>
      <c r="D5" s="120" t="s">
        <v>1741</v>
      </c>
      <c r="E5" s="419" t="s">
        <v>1763</v>
      </c>
      <c r="F5" s="114" t="s">
        <v>1764</v>
      </c>
      <c r="G5" s="21">
        <v>2140</v>
      </c>
      <c r="H5" s="246">
        <v>849688011256</v>
      </c>
    </row>
    <row r="6" spans="2:8" s="185" customFormat="1" ht="62">
      <c r="B6" s="192" t="s">
        <v>16</v>
      </c>
      <c r="C6" s="160" t="s">
        <v>1765</v>
      </c>
      <c r="D6" s="120" t="s">
        <v>1741</v>
      </c>
      <c r="E6" s="419" t="s">
        <v>1766</v>
      </c>
      <c r="F6" s="114" t="s">
        <v>1767</v>
      </c>
      <c r="G6" s="21">
        <v>2860</v>
      </c>
      <c r="H6" s="246">
        <v>849688011263</v>
      </c>
    </row>
    <row r="7" spans="2:8" s="185" customFormat="1" ht="62">
      <c r="B7" s="192" t="s">
        <v>16</v>
      </c>
      <c r="C7" s="160" t="s">
        <v>1768</v>
      </c>
      <c r="D7" s="120" t="s">
        <v>1741</v>
      </c>
      <c r="E7" s="419" t="s">
        <v>1769</v>
      </c>
      <c r="F7" s="114" t="s">
        <v>1770</v>
      </c>
      <c r="G7" s="21">
        <v>3580</v>
      </c>
      <c r="H7" s="246">
        <v>849688011270</v>
      </c>
    </row>
    <row r="8" spans="2:8" s="185" customFormat="1" ht="62">
      <c r="B8" s="192" t="s">
        <v>16</v>
      </c>
      <c r="C8" s="160" t="s">
        <v>1771</v>
      </c>
      <c r="D8" s="120" t="s">
        <v>1741</v>
      </c>
      <c r="E8" s="419" t="s">
        <v>1772</v>
      </c>
      <c r="F8" s="114" t="s">
        <v>1773</v>
      </c>
      <c r="G8" s="21">
        <v>4300</v>
      </c>
      <c r="H8" s="246">
        <v>849688011287</v>
      </c>
    </row>
    <row r="9" spans="2:8" s="185" customFormat="1" ht="62">
      <c r="B9" s="192" t="s">
        <v>16</v>
      </c>
      <c r="C9" s="160" t="s">
        <v>1774</v>
      </c>
      <c r="D9" s="120" t="s">
        <v>1741</v>
      </c>
      <c r="E9" s="419" t="s">
        <v>1775</v>
      </c>
      <c r="F9" s="114" t="s">
        <v>1776</v>
      </c>
      <c r="G9" s="21">
        <v>5740</v>
      </c>
      <c r="H9" s="246">
        <v>849688011294</v>
      </c>
    </row>
    <row r="10" spans="2:8" s="185" customFormat="1" ht="62">
      <c r="B10" s="192" t="s">
        <v>16</v>
      </c>
      <c r="C10" s="162" t="s">
        <v>1777</v>
      </c>
      <c r="D10" s="120" t="s">
        <v>1741</v>
      </c>
      <c r="E10" s="419" t="s">
        <v>1775</v>
      </c>
      <c r="F10" s="114" t="s">
        <v>1778</v>
      </c>
      <c r="G10" s="21">
        <v>6460</v>
      </c>
      <c r="H10" s="246">
        <v>849688011300</v>
      </c>
    </row>
    <row r="11" spans="2:8" s="185" customFormat="1" ht="62">
      <c r="B11" s="192" t="s">
        <v>16</v>
      </c>
      <c r="C11" s="111" t="s">
        <v>1779</v>
      </c>
      <c r="D11" s="112" t="s">
        <v>1741</v>
      </c>
      <c r="E11" s="419" t="s">
        <v>1775</v>
      </c>
      <c r="F11" s="114" t="s">
        <v>1780</v>
      </c>
      <c r="G11" s="21">
        <v>7180</v>
      </c>
      <c r="H11" s="246">
        <v>849688011317</v>
      </c>
    </row>
    <row r="12" spans="2:8" s="185" customFormat="1" ht="62">
      <c r="B12" s="91" t="s">
        <v>16</v>
      </c>
      <c r="C12" s="162" t="s">
        <v>1793</v>
      </c>
      <c r="D12" s="120" t="s">
        <v>1741</v>
      </c>
      <c r="E12" s="419" t="s">
        <v>1794</v>
      </c>
      <c r="F12" s="162" t="s">
        <v>1795</v>
      </c>
      <c r="G12" s="21">
        <v>965</v>
      </c>
      <c r="H12" s="526" t="s">
        <v>1796</v>
      </c>
    </row>
    <row r="13" spans="2:8" s="185" customFormat="1" ht="46.5">
      <c r="B13" s="91" t="s">
        <v>16</v>
      </c>
      <c r="C13" s="162" t="s">
        <v>1797</v>
      </c>
      <c r="D13" s="120" t="s">
        <v>1741</v>
      </c>
      <c r="E13" s="419" t="s">
        <v>1798</v>
      </c>
      <c r="F13" s="162" t="s">
        <v>1799</v>
      </c>
      <c r="G13" s="21">
        <v>1325</v>
      </c>
      <c r="H13" s="527">
        <v>849688008294</v>
      </c>
    </row>
    <row r="14" spans="2:8" s="185" customFormat="1" ht="46.5">
      <c r="B14" s="91" t="s">
        <v>16</v>
      </c>
      <c r="C14" s="162" t="s">
        <v>1800</v>
      </c>
      <c r="D14" s="120" t="s">
        <v>1741</v>
      </c>
      <c r="E14" s="419" t="s">
        <v>1801</v>
      </c>
      <c r="F14" s="162" t="s">
        <v>1802</v>
      </c>
      <c r="G14" s="21">
        <v>1685</v>
      </c>
      <c r="H14" s="527">
        <v>849688008300</v>
      </c>
    </row>
    <row r="15" spans="2:8" s="185" customFormat="1" ht="46.5">
      <c r="B15" s="91" t="s">
        <v>16</v>
      </c>
      <c r="C15" s="162" t="s">
        <v>1803</v>
      </c>
      <c r="D15" s="120" t="s">
        <v>1741</v>
      </c>
      <c r="E15" s="419" t="s">
        <v>1804</v>
      </c>
      <c r="F15" s="162" t="s">
        <v>1805</v>
      </c>
      <c r="G15" s="21">
        <v>2045</v>
      </c>
      <c r="H15" s="527">
        <v>849688008317</v>
      </c>
    </row>
    <row r="16" spans="2:8" s="185" customFormat="1" ht="46.5">
      <c r="B16" s="91" t="s">
        <v>16</v>
      </c>
      <c r="C16" s="162" t="s">
        <v>1806</v>
      </c>
      <c r="D16" s="120" t="s">
        <v>1741</v>
      </c>
      <c r="E16" s="419" t="s">
        <v>1807</v>
      </c>
      <c r="F16" s="162" t="s">
        <v>1808</v>
      </c>
      <c r="G16" s="21">
        <v>2405</v>
      </c>
      <c r="H16" s="527">
        <v>849688008324</v>
      </c>
    </row>
    <row r="17" spans="2:8" s="185" customFormat="1" ht="46.5">
      <c r="B17" s="91" t="s">
        <v>16</v>
      </c>
      <c r="C17" s="162" t="s">
        <v>1809</v>
      </c>
      <c r="D17" s="120" t="s">
        <v>1741</v>
      </c>
      <c r="E17" s="419" t="s">
        <v>1810</v>
      </c>
      <c r="F17" s="162" t="s">
        <v>1811</v>
      </c>
      <c r="G17" s="21">
        <v>3125</v>
      </c>
      <c r="H17" s="527">
        <v>849688008287</v>
      </c>
    </row>
    <row r="18" spans="2:8" s="185" customFormat="1" ht="77.5">
      <c r="B18" s="192" t="s">
        <v>16</v>
      </c>
      <c r="C18" s="397" t="s">
        <v>1689</v>
      </c>
      <c r="D18" s="120" t="s">
        <v>18</v>
      </c>
      <c r="E18" s="419" t="s">
        <v>1690</v>
      </c>
      <c r="F18" s="289" t="s">
        <v>1691</v>
      </c>
      <c r="G18" s="21">
        <v>2819</v>
      </c>
      <c r="H18" s="246">
        <v>8801089157102</v>
      </c>
    </row>
    <row r="19" spans="2:8" s="185" customFormat="1" ht="77.5">
      <c r="B19" s="192" t="s">
        <v>16</v>
      </c>
      <c r="C19" s="92" t="s">
        <v>1692</v>
      </c>
      <c r="D19" s="120" t="s">
        <v>18</v>
      </c>
      <c r="E19" s="419" t="s">
        <v>205</v>
      </c>
      <c r="F19" s="289" t="s">
        <v>1693</v>
      </c>
      <c r="G19" s="21">
        <v>3179</v>
      </c>
      <c r="H19" s="246">
        <v>849688011553</v>
      </c>
    </row>
    <row r="20" spans="2:8" s="185" customFormat="1" ht="77.5">
      <c r="B20" s="192" t="s">
        <v>16</v>
      </c>
      <c r="C20" s="92" t="s">
        <v>1694</v>
      </c>
      <c r="D20" s="120" t="s">
        <v>18</v>
      </c>
      <c r="E20" s="419" t="s">
        <v>205</v>
      </c>
      <c r="F20" s="289" t="s">
        <v>1695</v>
      </c>
      <c r="G20" s="21">
        <v>3539</v>
      </c>
      <c r="H20" s="246">
        <v>849688011560</v>
      </c>
    </row>
    <row r="21" spans="2:8" s="185" customFormat="1" ht="77.5">
      <c r="B21" s="192" t="s">
        <v>16</v>
      </c>
      <c r="C21" s="92" t="s">
        <v>1696</v>
      </c>
      <c r="D21" s="120" t="s">
        <v>18</v>
      </c>
      <c r="E21" s="419" t="s">
        <v>205</v>
      </c>
      <c r="F21" s="289" t="s">
        <v>1697</v>
      </c>
      <c r="G21" s="21">
        <v>3899</v>
      </c>
      <c r="H21" s="246">
        <v>849688011577</v>
      </c>
    </row>
    <row r="22" spans="2:8" s="185" customFormat="1" ht="77.5">
      <c r="B22" s="192" t="s">
        <v>16</v>
      </c>
      <c r="C22" s="92" t="s">
        <v>1698</v>
      </c>
      <c r="D22" s="120" t="s">
        <v>18</v>
      </c>
      <c r="E22" s="419" t="s">
        <v>205</v>
      </c>
      <c r="F22" s="289" t="s">
        <v>1699</v>
      </c>
      <c r="G22" s="21">
        <v>4259</v>
      </c>
      <c r="H22" s="246">
        <v>849688011584</v>
      </c>
    </row>
    <row r="23" spans="2:8" s="185" customFormat="1" ht="77.5">
      <c r="B23" s="192" t="s">
        <v>16</v>
      </c>
      <c r="C23" s="92" t="s">
        <v>1700</v>
      </c>
      <c r="D23" s="120" t="s">
        <v>18</v>
      </c>
      <c r="E23" s="419" t="s">
        <v>1701</v>
      </c>
      <c r="F23" s="289" t="s">
        <v>1702</v>
      </c>
      <c r="G23" s="21">
        <v>4979</v>
      </c>
      <c r="H23" s="246">
        <v>849688011591</v>
      </c>
    </row>
    <row r="24" spans="2:8" s="185" customFormat="1" ht="77.5">
      <c r="B24" s="192" t="s">
        <v>16</v>
      </c>
      <c r="C24" s="92" t="s">
        <v>1703</v>
      </c>
      <c r="D24" s="120" t="s">
        <v>18</v>
      </c>
      <c r="E24" s="419" t="s">
        <v>1704</v>
      </c>
      <c r="F24" s="289" t="s">
        <v>1705</v>
      </c>
      <c r="G24" s="21">
        <v>5699</v>
      </c>
      <c r="H24" s="246">
        <v>849688011607</v>
      </c>
    </row>
    <row r="25" spans="2:8" s="185" customFormat="1" ht="77.5">
      <c r="B25" s="192" t="s">
        <v>16</v>
      </c>
      <c r="C25" s="92" t="s">
        <v>1706</v>
      </c>
      <c r="D25" s="120" t="s">
        <v>18</v>
      </c>
      <c r="E25" s="419" t="s">
        <v>205</v>
      </c>
      <c r="F25" s="289" t="s">
        <v>1707</v>
      </c>
      <c r="G25" s="21">
        <v>6419</v>
      </c>
      <c r="H25" s="246">
        <v>849688011614</v>
      </c>
    </row>
    <row r="26" spans="2:8" s="185" customFormat="1" ht="77.5">
      <c r="B26" s="192" t="s">
        <v>16</v>
      </c>
      <c r="C26" s="92" t="s">
        <v>1708</v>
      </c>
      <c r="D26" s="120" t="s">
        <v>18</v>
      </c>
      <c r="E26" s="419" t="s">
        <v>1709</v>
      </c>
      <c r="F26" s="289" t="s">
        <v>1710</v>
      </c>
      <c r="G26" s="21">
        <v>7139</v>
      </c>
      <c r="H26" s="246">
        <v>849688011621</v>
      </c>
    </row>
    <row r="27" spans="2:8" s="185" customFormat="1" ht="77.5">
      <c r="B27" s="192" t="s">
        <v>16</v>
      </c>
      <c r="C27" s="92" t="s">
        <v>1711</v>
      </c>
      <c r="D27" s="120" t="s">
        <v>18</v>
      </c>
      <c r="E27" s="419" t="s">
        <v>1712</v>
      </c>
      <c r="F27" s="289" t="s">
        <v>1713</v>
      </c>
      <c r="G27" s="21">
        <v>8219</v>
      </c>
      <c r="H27" s="246">
        <v>849688011638</v>
      </c>
    </row>
    <row r="28" spans="2:8" s="185" customFormat="1" ht="77.5">
      <c r="B28" s="192" t="s">
        <v>16</v>
      </c>
      <c r="C28" s="92" t="s">
        <v>1714</v>
      </c>
      <c r="D28" s="120" t="s">
        <v>18</v>
      </c>
      <c r="E28" s="419" t="s">
        <v>1715</v>
      </c>
      <c r="F28" s="289" t="s">
        <v>1716</v>
      </c>
      <c r="G28" s="21">
        <v>9299</v>
      </c>
      <c r="H28" s="246">
        <v>849688011645</v>
      </c>
    </row>
    <row r="29" spans="2:8" s="185" customFormat="1" ht="77.5">
      <c r="B29" s="192" t="s">
        <v>16</v>
      </c>
      <c r="C29" s="92" t="s">
        <v>1717</v>
      </c>
      <c r="D29" s="120" t="s">
        <v>18</v>
      </c>
      <c r="E29" s="419" t="s">
        <v>1718</v>
      </c>
      <c r="F29" s="289" t="s">
        <v>1719</v>
      </c>
      <c r="G29" s="21">
        <v>11459</v>
      </c>
      <c r="H29" s="246">
        <v>849688011652</v>
      </c>
    </row>
    <row r="30" spans="2:8" s="185" customFormat="1" ht="62">
      <c r="B30" s="192" t="s">
        <v>16</v>
      </c>
      <c r="C30" s="528" t="s">
        <v>1658</v>
      </c>
      <c r="D30" s="418" t="s">
        <v>18</v>
      </c>
      <c r="E30" s="419" t="s">
        <v>1659</v>
      </c>
      <c r="F30" s="343" t="s">
        <v>1660</v>
      </c>
      <c r="G30" s="125">
        <v>4250</v>
      </c>
      <c r="H30" s="246">
        <v>8801089157003</v>
      </c>
    </row>
    <row r="31" spans="2:8" s="185" customFormat="1" ht="62">
      <c r="B31" s="192" t="s">
        <v>16</v>
      </c>
      <c r="C31" s="528" t="s">
        <v>1661</v>
      </c>
      <c r="D31" s="418" t="s">
        <v>18</v>
      </c>
      <c r="E31" s="419" t="s">
        <v>205</v>
      </c>
      <c r="F31" s="344" t="s">
        <v>1662</v>
      </c>
      <c r="G31" s="125">
        <v>4970</v>
      </c>
      <c r="H31" s="246">
        <v>849688011331</v>
      </c>
    </row>
    <row r="32" spans="2:8" s="185" customFormat="1" ht="62">
      <c r="B32" s="192" t="s">
        <v>16</v>
      </c>
      <c r="C32" s="528" t="s">
        <v>1663</v>
      </c>
      <c r="D32" s="418" t="s">
        <v>18</v>
      </c>
      <c r="E32" s="419" t="s">
        <v>205</v>
      </c>
      <c r="F32" s="344" t="s">
        <v>1664</v>
      </c>
      <c r="G32" s="125">
        <v>5690</v>
      </c>
      <c r="H32" s="246">
        <v>849688011348</v>
      </c>
    </row>
    <row r="33" spans="2:8" s="185" customFormat="1" ht="62">
      <c r="B33" s="192" t="s">
        <v>16</v>
      </c>
      <c r="C33" s="528" t="s">
        <v>1665</v>
      </c>
      <c r="D33" s="418" t="s">
        <v>18</v>
      </c>
      <c r="E33" s="419" t="s">
        <v>1666</v>
      </c>
      <c r="F33" s="344" t="s">
        <v>1667</v>
      </c>
      <c r="G33" s="125">
        <v>6410</v>
      </c>
      <c r="H33" s="246">
        <v>849688011355</v>
      </c>
    </row>
    <row r="34" spans="2:8" s="185" customFormat="1" ht="62">
      <c r="B34" s="192" t="s">
        <v>16</v>
      </c>
      <c r="C34" s="528" t="s">
        <v>1668</v>
      </c>
      <c r="D34" s="418" t="s">
        <v>18</v>
      </c>
      <c r="E34" s="419" t="s">
        <v>1669</v>
      </c>
      <c r="F34" s="344" t="s">
        <v>1670</v>
      </c>
      <c r="G34" s="125">
        <v>7130</v>
      </c>
      <c r="H34" s="246">
        <v>849688011362</v>
      </c>
    </row>
    <row r="35" spans="2:8" s="185" customFormat="1" ht="62">
      <c r="B35" s="192" t="s">
        <v>16</v>
      </c>
      <c r="C35" s="528" t="s">
        <v>1671</v>
      </c>
      <c r="D35" s="418" t="s">
        <v>18</v>
      </c>
      <c r="E35" s="419" t="s">
        <v>205</v>
      </c>
      <c r="F35" s="344" t="s">
        <v>1672</v>
      </c>
      <c r="G35" s="125">
        <v>7850</v>
      </c>
      <c r="H35" s="246">
        <v>849688011379</v>
      </c>
    </row>
    <row r="36" spans="2:8" s="185" customFormat="1" ht="62">
      <c r="B36" s="192" t="s">
        <v>16</v>
      </c>
      <c r="C36" s="528" t="s">
        <v>1673</v>
      </c>
      <c r="D36" s="418" t="s">
        <v>18</v>
      </c>
      <c r="E36" s="419" t="s">
        <v>1674</v>
      </c>
      <c r="F36" s="344" t="s">
        <v>1675</v>
      </c>
      <c r="G36" s="125">
        <v>8570</v>
      </c>
      <c r="H36" s="246">
        <v>849688011386</v>
      </c>
    </row>
    <row r="37" spans="2:8" s="185" customFormat="1" ht="62">
      <c r="B37" s="192" t="s">
        <v>16</v>
      </c>
      <c r="C37" s="528" t="s">
        <v>1676</v>
      </c>
      <c r="D37" s="418" t="s">
        <v>18</v>
      </c>
      <c r="E37" s="419" t="s">
        <v>205</v>
      </c>
      <c r="F37" s="344" t="s">
        <v>1677</v>
      </c>
      <c r="G37" s="125">
        <v>9650</v>
      </c>
      <c r="H37" s="246">
        <v>849688011393</v>
      </c>
    </row>
    <row r="38" spans="2:8" s="185" customFormat="1" ht="62">
      <c r="B38" s="192" t="s">
        <v>16</v>
      </c>
      <c r="C38" s="528" t="s">
        <v>1678</v>
      </c>
      <c r="D38" s="418" t="s">
        <v>18</v>
      </c>
      <c r="E38" s="419" t="s">
        <v>1679</v>
      </c>
      <c r="F38" s="344" t="s">
        <v>1680</v>
      </c>
      <c r="G38" s="125">
        <v>10730</v>
      </c>
      <c r="H38" s="246">
        <v>849688011409</v>
      </c>
    </row>
    <row r="39" spans="2:8" s="185" customFormat="1" ht="62">
      <c r="B39" s="192" t="s">
        <v>16</v>
      </c>
      <c r="C39" s="528" t="s">
        <v>1681</v>
      </c>
      <c r="D39" s="418" t="s">
        <v>18</v>
      </c>
      <c r="E39" s="419" t="s">
        <v>205</v>
      </c>
      <c r="F39" s="344" t="s">
        <v>1682</v>
      </c>
      <c r="G39" s="125">
        <v>11450</v>
      </c>
      <c r="H39" s="246">
        <v>849688011416</v>
      </c>
    </row>
    <row r="40" spans="2:8" s="185" customFormat="1" ht="62">
      <c r="B40" s="192" t="s">
        <v>16</v>
      </c>
      <c r="C40" s="528" t="s">
        <v>1683</v>
      </c>
      <c r="D40" s="418" t="s">
        <v>18</v>
      </c>
      <c r="E40" s="419" t="s">
        <v>1684</v>
      </c>
      <c r="F40" s="344" t="s">
        <v>1685</v>
      </c>
      <c r="G40" s="125">
        <v>12890</v>
      </c>
      <c r="H40" s="246">
        <v>849688011423</v>
      </c>
    </row>
    <row r="41" spans="2:8" s="185" customFormat="1" ht="62">
      <c r="B41" s="192" t="s">
        <v>16</v>
      </c>
      <c r="C41" s="528" t="s">
        <v>1686</v>
      </c>
      <c r="D41" s="418" t="s">
        <v>18</v>
      </c>
      <c r="E41" s="419" t="s">
        <v>1687</v>
      </c>
      <c r="F41" s="344" t="s">
        <v>1688</v>
      </c>
      <c r="G41" s="125">
        <v>15770</v>
      </c>
      <c r="H41" s="246">
        <v>849688011430</v>
      </c>
    </row>
    <row r="42" spans="2:8" s="185" customFormat="1" ht="46.5">
      <c r="B42" s="352" t="s">
        <v>2003</v>
      </c>
      <c r="C42" s="192" t="s">
        <v>2004</v>
      </c>
      <c r="D42" s="193" t="s">
        <v>2005</v>
      </c>
      <c r="E42" s="419" t="s">
        <v>205</v>
      </c>
      <c r="F42" s="192" t="s">
        <v>2006</v>
      </c>
      <c r="G42" s="125">
        <v>399</v>
      </c>
      <c r="H42" s="196">
        <v>8801089156945</v>
      </c>
    </row>
    <row r="43" spans="2:8" s="185" customFormat="1" ht="15.5">
      <c r="B43" s="127" t="s">
        <v>164</v>
      </c>
      <c r="C43" s="417" t="s">
        <v>2748</v>
      </c>
      <c r="D43" s="418" t="s">
        <v>2749</v>
      </c>
      <c r="E43" s="419" t="s">
        <v>205</v>
      </c>
      <c r="F43" s="420" t="s">
        <v>2746</v>
      </c>
      <c r="G43" s="421">
        <v>39</v>
      </c>
      <c r="H43" s="196">
        <v>8801089196200</v>
      </c>
    </row>
    <row r="44" spans="2:8" s="185" customFormat="1" ht="62">
      <c r="B44" s="141" t="s">
        <v>45</v>
      </c>
      <c r="C44" s="234" t="s">
        <v>814</v>
      </c>
      <c r="D44" s="120" t="s">
        <v>615</v>
      </c>
      <c r="E44" s="250" t="s">
        <v>205</v>
      </c>
      <c r="F44" s="235" t="s">
        <v>815</v>
      </c>
      <c r="G44" s="21">
        <v>395</v>
      </c>
      <c r="H44" s="104">
        <v>8801089165220</v>
      </c>
    </row>
    <row r="45" spans="2:8" s="185" customFormat="1" ht="46.5">
      <c r="B45" s="91" t="s">
        <v>45</v>
      </c>
      <c r="C45" s="92" t="s">
        <v>850</v>
      </c>
      <c r="D45" s="120" t="s">
        <v>822</v>
      </c>
      <c r="E45" s="250" t="s">
        <v>205</v>
      </c>
      <c r="F45" s="529" t="s">
        <v>851</v>
      </c>
      <c r="G45" s="21">
        <v>265</v>
      </c>
      <c r="H45" s="274">
        <v>8801089170033</v>
      </c>
    </row>
    <row r="46" spans="2:8" s="185" customFormat="1" ht="31">
      <c r="B46" s="91" t="s">
        <v>45</v>
      </c>
      <c r="C46" s="92" t="s">
        <v>867</v>
      </c>
      <c r="D46" s="120" t="s">
        <v>719</v>
      </c>
      <c r="E46" s="250" t="s">
        <v>205</v>
      </c>
      <c r="F46" s="529" t="s">
        <v>868</v>
      </c>
      <c r="G46" s="21">
        <v>249</v>
      </c>
      <c r="H46" s="274">
        <v>8801089170118</v>
      </c>
    </row>
    <row r="47" spans="2:8" s="185" customFormat="1" ht="31">
      <c r="B47" s="91" t="s">
        <v>45</v>
      </c>
      <c r="C47" s="92" t="s">
        <v>859</v>
      </c>
      <c r="D47" s="120" t="s">
        <v>853</v>
      </c>
      <c r="E47" s="250" t="s">
        <v>205</v>
      </c>
      <c r="F47" s="529" t="s">
        <v>860</v>
      </c>
      <c r="G47" s="21">
        <v>209</v>
      </c>
      <c r="H47" s="274">
        <v>8801089170095</v>
      </c>
    </row>
    <row r="48" spans="2:8" s="185" customFormat="1" ht="31">
      <c r="B48" s="91" t="s">
        <v>2003</v>
      </c>
      <c r="C48" s="162" t="s">
        <v>2083</v>
      </c>
      <c r="D48" s="112" t="s">
        <v>2080</v>
      </c>
      <c r="E48" s="250" t="s">
        <v>205</v>
      </c>
      <c r="F48" s="162" t="s">
        <v>2084</v>
      </c>
      <c r="G48" s="21">
        <v>1470</v>
      </c>
      <c r="H48" s="104" t="s">
        <v>2085</v>
      </c>
    </row>
    <row r="49" spans="2:8" s="185" customFormat="1" ht="31">
      <c r="B49" s="91" t="s">
        <v>2003</v>
      </c>
      <c r="C49" s="92" t="s">
        <v>2079</v>
      </c>
      <c r="D49" s="112" t="s">
        <v>2080</v>
      </c>
      <c r="E49" s="250" t="s">
        <v>205</v>
      </c>
      <c r="F49" s="315" t="s">
        <v>2081</v>
      </c>
      <c r="G49" s="21">
        <v>1270</v>
      </c>
      <c r="H49" s="104" t="s">
        <v>2082</v>
      </c>
    </row>
    <row r="50" spans="2:8" s="185" customFormat="1" ht="31">
      <c r="B50" s="180" t="s">
        <v>2944</v>
      </c>
      <c r="C50" s="484" t="s">
        <v>2945</v>
      </c>
      <c r="D50" s="101" t="s">
        <v>2946</v>
      </c>
      <c r="E50" s="530" t="s">
        <v>205</v>
      </c>
      <c r="F50" s="209" t="s">
        <v>2947</v>
      </c>
      <c r="G50" s="48">
        <v>100</v>
      </c>
      <c r="H50" s="486">
        <v>8801089167361</v>
      </c>
    </row>
    <row r="51" spans="2:8" s="185" customFormat="1" ht="93">
      <c r="B51" s="472" t="s">
        <v>45</v>
      </c>
      <c r="C51" s="472" t="s">
        <v>646</v>
      </c>
      <c r="D51" s="531" t="s">
        <v>647</v>
      </c>
      <c r="E51" s="105" t="s">
        <v>205</v>
      </c>
      <c r="F51" s="95" t="s">
        <v>648</v>
      </c>
      <c r="G51" s="532">
        <v>4350</v>
      </c>
      <c r="H51" s="533">
        <v>8801089108531</v>
      </c>
    </row>
    <row r="52" spans="2:8" s="185" customFormat="1" ht="46.5">
      <c r="B52" s="483" t="s">
        <v>45</v>
      </c>
      <c r="C52" s="92" t="s">
        <v>216</v>
      </c>
      <c r="D52" s="112" t="s">
        <v>213</v>
      </c>
      <c r="E52" s="105" t="s">
        <v>205</v>
      </c>
      <c r="F52" s="315" t="s">
        <v>217</v>
      </c>
      <c r="G52" s="21">
        <v>3800</v>
      </c>
      <c r="H52" s="138">
        <v>8801089168924</v>
      </c>
    </row>
    <row r="53" spans="2:8" s="185" customFormat="1" ht="46.5">
      <c r="B53" s="483" t="s">
        <v>45</v>
      </c>
      <c r="C53" s="92" t="s">
        <v>210</v>
      </c>
      <c r="D53" s="112" t="s">
        <v>207</v>
      </c>
      <c r="E53" s="105" t="s">
        <v>205</v>
      </c>
      <c r="F53" s="315" t="s">
        <v>211</v>
      </c>
      <c r="G53" s="21">
        <v>2880</v>
      </c>
      <c r="H53" s="138">
        <v>8801089168979</v>
      </c>
    </row>
    <row r="54" spans="2:8" s="185" customFormat="1" ht="93">
      <c r="B54" s="91" t="s">
        <v>45</v>
      </c>
      <c r="C54" s="95" t="s">
        <v>204</v>
      </c>
      <c r="D54" s="93" t="s">
        <v>201</v>
      </c>
      <c r="E54" s="105" t="s">
        <v>205</v>
      </c>
      <c r="F54" s="137" t="s">
        <v>202</v>
      </c>
      <c r="G54" s="21">
        <v>2200</v>
      </c>
      <c r="H54" s="138">
        <v>8801089168887</v>
      </c>
    </row>
    <row r="55" spans="2:8" s="185" customFormat="1" ht="77.5">
      <c r="B55" s="141" t="s">
        <v>45</v>
      </c>
      <c r="C55" s="472" t="s">
        <v>649</v>
      </c>
      <c r="D55" s="531" t="s">
        <v>647</v>
      </c>
      <c r="E55" s="94" t="s">
        <v>650</v>
      </c>
      <c r="F55" s="95" t="s">
        <v>651</v>
      </c>
      <c r="G55" s="532">
        <v>4000</v>
      </c>
      <c r="H55" s="533">
        <v>8801089108456</v>
      </c>
    </row>
    <row r="56" spans="2:8" s="185" customFormat="1" ht="15.5">
      <c r="B56" s="141" t="s">
        <v>164</v>
      </c>
      <c r="C56" s="160" t="s">
        <v>2379</v>
      </c>
      <c r="D56" s="120" t="s">
        <v>2380</v>
      </c>
      <c r="E56" s="105" t="s">
        <v>205</v>
      </c>
      <c r="F56" s="137" t="s">
        <v>2381</v>
      </c>
      <c r="G56" s="21">
        <v>75</v>
      </c>
      <c r="H56" s="246">
        <v>8801089146274</v>
      </c>
    </row>
    <row r="57" spans="2:8" s="185" customFormat="1" ht="46.5">
      <c r="B57" s="141" t="s">
        <v>164</v>
      </c>
      <c r="C57" s="160" t="s">
        <v>2668</v>
      </c>
      <c r="D57" s="120" t="s">
        <v>2666</v>
      </c>
      <c r="E57" s="94" t="s">
        <v>2669</v>
      </c>
      <c r="F57" s="162" t="s">
        <v>2670</v>
      </c>
      <c r="G57" s="21">
        <v>79</v>
      </c>
      <c r="H57" s="314">
        <v>6950207311703</v>
      </c>
    </row>
    <row r="58" spans="2:8" s="185" customFormat="1" ht="62">
      <c r="B58" s="202" t="s">
        <v>45</v>
      </c>
      <c r="C58" s="199" t="s">
        <v>788</v>
      </c>
      <c r="D58" s="240" t="s">
        <v>719</v>
      </c>
      <c r="E58" s="105" t="s">
        <v>789</v>
      </c>
      <c r="F58" s="241" t="s">
        <v>790</v>
      </c>
      <c r="G58" s="97">
        <v>379</v>
      </c>
      <c r="H58" s="203">
        <v>8801089163905</v>
      </c>
    </row>
    <row r="59" spans="2:8" s="185" customFormat="1" ht="62">
      <c r="B59" s="202" t="s">
        <v>45</v>
      </c>
      <c r="C59" s="199" t="s">
        <v>794</v>
      </c>
      <c r="D59" s="240" t="s">
        <v>719</v>
      </c>
      <c r="E59" s="105" t="s">
        <v>205</v>
      </c>
      <c r="F59" s="241" t="s">
        <v>795</v>
      </c>
      <c r="G59" s="97">
        <v>379</v>
      </c>
      <c r="H59" s="203">
        <v>8801089164629</v>
      </c>
    </row>
    <row r="60" spans="2:8" s="185" customFormat="1" ht="62">
      <c r="B60" s="202" t="s">
        <v>45</v>
      </c>
      <c r="C60" s="199" t="s">
        <v>798</v>
      </c>
      <c r="D60" s="240" t="s">
        <v>719</v>
      </c>
      <c r="E60" s="105" t="s">
        <v>205</v>
      </c>
      <c r="F60" s="241" t="s">
        <v>799</v>
      </c>
      <c r="G60" s="97">
        <v>519</v>
      </c>
      <c r="H60" s="203">
        <v>8801089165473</v>
      </c>
    </row>
    <row r="61" spans="2:8" s="185" customFormat="1" ht="62">
      <c r="B61" s="202" t="s">
        <v>45</v>
      </c>
      <c r="C61" s="199" t="s">
        <v>802</v>
      </c>
      <c r="D61" s="247" t="s">
        <v>615</v>
      </c>
      <c r="E61" s="105" t="s">
        <v>803</v>
      </c>
      <c r="F61" s="241" t="s">
        <v>804</v>
      </c>
      <c r="G61" s="97">
        <v>395</v>
      </c>
      <c r="H61" s="203">
        <v>8801089164094</v>
      </c>
    </row>
    <row r="62" spans="2:8" s="185" customFormat="1" ht="62">
      <c r="B62" s="202" t="s">
        <v>45</v>
      </c>
      <c r="C62" s="199" t="s">
        <v>807</v>
      </c>
      <c r="D62" s="247" t="s">
        <v>615</v>
      </c>
      <c r="E62" s="105" t="s">
        <v>205</v>
      </c>
      <c r="F62" s="241" t="s">
        <v>808</v>
      </c>
      <c r="G62" s="97">
        <v>395</v>
      </c>
      <c r="H62" s="203">
        <v>8801089165114</v>
      </c>
    </row>
    <row r="63" spans="2:8" s="185" customFormat="1" ht="62">
      <c r="B63" s="202" t="s">
        <v>45</v>
      </c>
      <c r="C63" s="199" t="s">
        <v>816</v>
      </c>
      <c r="D63" s="247" t="s">
        <v>615</v>
      </c>
      <c r="E63" s="105" t="s">
        <v>817</v>
      </c>
      <c r="F63" s="241" t="s">
        <v>818</v>
      </c>
      <c r="G63" s="97">
        <v>535</v>
      </c>
      <c r="H63" s="203">
        <v>8801089165367</v>
      </c>
    </row>
    <row r="64" spans="2:8" s="185" customFormat="1" ht="62">
      <c r="B64" s="202" t="s">
        <v>45</v>
      </c>
      <c r="C64" s="199" t="s">
        <v>824</v>
      </c>
      <c r="D64" s="251" t="s">
        <v>623</v>
      </c>
      <c r="E64" s="105" t="s">
        <v>825</v>
      </c>
      <c r="F64" s="241" t="s">
        <v>826</v>
      </c>
      <c r="G64" s="97">
        <v>289</v>
      </c>
      <c r="H64" s="203">
        <v>8801089169198</v>
      </c>
    </row>
    <row r="65" spans="2:8" s="185" customFormat="1" ht="62">
      <c r="B65" s="202" t="s">
        <v>45</v>
      </c>
      <c r="C65" s="199" t="s">
        <v>829</v>
      </c>
      <c r="D65" s="251" t="s">
        <v>623</v>
      </c>
      <c r="E65" s="105" t="s">
        <v>205</v>
      </c>
      <c r="F65" s="241" t="s">
        <v>831</v>
      </c>
      <c r="G65" s="97">
        <v>289</v>
      </c>
      <c r="H65" s="203">
        <v>8801089169211</v>
      </c>
    </row>
    <row r="66" spans="2:8" s="185" customFormat="1" ht="62">
      <c r="B66" s="204" t="s">
        <v>45</v>
      </c>
      <c r="C66" s="205" t="s">
        <v>834</v>
      </c>
      <c r="D66" s="251" t="s">
        <v>623</v>
      </c>
      <c r="E66" s="105" t="s">
        <v>835</v>
      </c>
      <c r="F66" s="200" t="s">
        <v>836</v>
      </c>
      <c r="G66" s="97">
        <v>459</v>
      </c>
      <c r="H66" s="203">
        <v>8801089163622</v>
      </c>
    </row>
    <row r="67" spans="2:8" s="185" customFormat="1" ht="46.5">
      <c r="B67" s="204" t="s">
        <v>164</v>
      </c>
      <c r="C67" s="408" t="s">
        <v>2401</v>
      </c>
      <c r="D67" s="247" t="s">
        <v>2380</v>
      </c>
      <c r="E67" s="250" t="s">
        <v>205</v>
      </c>
      <c r="F67" s="200" t="s">
        <v>2402</v>
      </c>
      <c r="G67" s="21">
        <v>49</v>
      </c>
      <c r="H67" s="410">
        <v>8801089071538</v>
      </c>
    </row>
    <row r="68" spans="2:8" s="185" customFormat="1" ht="15.5">
      <c r="B68" s="204" t="s">
        <v>164</v>
      </c>
      <c r="C68" s="408" t="s">
        <v>2543</v>
      </c>
      <c r="D68" s="247" t="s">
        <v>2501</v>
      </c>
      <c r="E68" s="250" t="s">
        <v>205</v>
      </c>
      <c r="F68" s="200" t="s">
        <v>2544</v>
      </c>
      <c r="G68" s="21">
        <v>69</v>
      </c>
      <c r="H68" s="410">
        <v>8801089072030</v>
      </c>
    </row>
    <row r="69" spans="2:8" s="185" customFormat="1" ht="46.5">
      <c r="B69" s="405" t="s">
        <v>164</v>
      </c>
      <c r="C69" s="405" t="s">
        <v>2382</v>
      </c>
      <c r="D69" s="406" t="s">
        <v>2380</v>
      </c>
      <c r="E69" s="250" t="s">
        <v>205</v>
      </c>
      <c r="F69" s="200" t="s">
        <v>2383</v>
      </c>
      <c r="G69" s="270">
        <v>75</v>
      </c>
      <c r="H69" s="407">
        <v>8801089105691</v>
      </c>
    </row>
    <row r="70" spans="2:8" s="185" customFormat="1" ht="15.5">
      <c r="B70" s="204" t="s">
        <v>164</v>
      </c>
      <c r="C70" s="408" t="s">
        <v>2386</v>
      </c>
      <c r="D70" s="247" t="s">
        <v>2380</v>
      </c>
      <c r="E70" s="250" t="s">
        <v>205</v>
      </c>
      <c r="F70" s="409" t="s">
        <v>2387</v>
      </c>
      <c r="G70" s="21">
        <v>49</v>
      </c>
      <c r="H70" s="410">
        <v>8801089088581</v>
      </c>
    </row>
    <row r="71" spans="2:8" s="185" customFormat="1" ht="46.5">
      <c r="B71" s="295" t="s">
        <v>45</v>
      </c>
      <c r="C71" s="534" t="s">
        <v>901</v>
      </c>
      <c r="D71" s="297" t="s">
        <v>897</v>
      </c>
      <c r="E71" s="250" t="s">
        <v>902</v>
      </c>
      <c r="F71" s="298" t="s">
        <v>903</v>
      </c>
      <c r="G71" s="21">
        <v>1700</v>
      </c>
      <c r="H71" s="535" t="s">
        <v>904</v>
      </c>
    </row>
    <row r="72" spans="2:8" s="185" customFormat="1" ht="46.5">
      <c r="B72" s="295" t="s">
        <v>45</v>
      </c>
      <c r="C72" s="534" t="s">
        <v>896</v>
      </c>
      <c r="D72" s="297" t="s">
        <v>897</v>
      </c>
      <c r="E72" s="250" t="s">
        <v>898</v>
      </c>
      <c r="F72" s="298" t="s">
        <v>899</v>
      </c>
      <c r="G72" s="21">
        <v>1500</v>
      </c>
      <c r="H72" s="535" t="s">
        <v>900</v>
      </c>
    </row>
    <row r="73" spans="2:8" s="185" customFormat="1" ht="46.5">
      <c r="B73" s="91" t="s">
        <v>164</v>
      </c>
      <c r="C73" s="160" t="s">
        <v>2649</v>
      </c>
      <c r="D73" s="120" t="s">
        <v>2650</v>
      </c>
      <c r="E73" s="94" t="s">
        <v>2651</v>
      </c>
      <c r="F73" s="162" t="s">
        <v>2652</v>
      </c>
      <c r="G73" s="97">
        <v>79</v>
      </c>
      <c r="H73" s="314">
        <v>6950207311734</v>
      </c>
    </row>
    <row r="74" spans="2:8" s="185" customFormat="1" ht="46.5">
      <c r="B74" s="91" t="s">
        <v>1857</v>
      </c>
      <c r="C74" s="160" t="s">
        <v>1861</v>
      </c>
      <c r="D74" s="120" t="s">
        <v>1859</v>
      </c>
      <c r="E74" s="121" t="s">
        <v>1862</v>
      </c>
      <c r="F74" s="437" t="s">
        <v>1863</v>
      </c>
      <c r="G74" s="97">
        <v>1365</v>
      </c>
      <c r="H74" s="314">
        <v>8801089130846</v>
      </c>
    </row>
    <row r="75" spans="2:8" s="185" customFormat="1" ht="31">
      <c r="B75" s="91" t="s">
        <v>169</v>
      </c>
      <c r="C75" s="173" t="s">
        <v>2313</v>
      </c>
      <c r="D75" s="112" t="s">
        <v>2314</v>
      </c>
      <c r="E75" s="121" t="s">
        <v>2315</v>
      </c>
      <c r="F75" s="160" t="s">
        <v>2316</v>
      </c>
      <c r="G75" s="97">
        <v>85</v>
      </c>
      <c r="H75" s="104">
        <v>8801089109507</v>
      </c>
    </row>
    <row r="76" spans="2:8" s="185" customFormat="1" ht="31">
      <c r="B76" s="91" t="s">
        <v>169</v>
      </c>
      <c r="C76" s="173" t="s">
        <v>2317</v>
      </c>
      <c r="D76" s="112" t="s">
        <v>2314</v>
      </c>
      <c r="E76" s="121" t="s">
        <v>2315</v>
      </c>
      <c r="F76" s="162" t="s">
        <v>2318</v>
      </c>
      <c r="G76" s="97">
        <v>85</v>
      </c>
      <c r="H76" s="104">
        <v>8801089109538</v>
      </c>
    </row>
    <row r="77" spans="2:8" s="185" customFormat="1" ht="31">
      <c r="B77" s="91" t="s">
        <v>169</v>
      </c>
      <c r="C77" s="173" t="s">
        <v>2319</v>
      </c>
      <c r="D77" s="112" t="s">
        <v>2314</v>
      </c>
      <c r="E77" s="121" t="s">
        <v>2315</v>
      </c>
      <c r="F77" s="397" t="s">
        <v>2320</v>
      </c>
      <c r="G77" s="97">
        <v>85</v>
      </c>
      <c r="H77" s="104">
        <v>8801089109569</v>
      </c>
    </row>
    <row r="78" spans="2:8" s="185" customFormat="1" ht="31">
      <c r="B78" s="91" t="s">
        <v>169</v>
      </c>
      <c r="C78" s="173" t="s">
        <v>2321</v>
      </c>
      <c r="D78" s="112" t="s">
        <v>2314</v>
      </c>
      <c r="E78" s="121" t="s">
        <v>2315</v>
      </c>
      <c r="F78" s="162" t="s">
        <v>2322</v>
      </c>
      <c r="G78" s="97">
        <v>85</v>
      </c>
      <c r="H78" s="104">
        <v>8801089109606</v>
      </c>
    </row>
    <row r="79" spans="2:8" s="185" customFormat="1" ht="31">
      <c r="B79" s="91" t="s">
        <v>169</v>
      </c>
      <c r="C79" s="92" t="s">
        <v>2196</v>
      </c>
      <c r="D79" s="112" t="s">
        <v>2197</v>
      </c>
      <c r="E79" s="113" t="s">
        <v>205</v>
      </c>
      <c r="F79" s="315" t="s">
        <v>2198</v>
      </c>
      <c r="G79" s="97">
        <v>6235</v>
      </c>
      <c r="H79" s="246">
        <v>849688014854</v>
      </c>
    </row>
  </sheetData>
  <autoFilter ref="B2:H2" xr:uid="{00000000-0009-0000-0000-000003000000}"/>
  <dataValidations count="1">
    <dataValidation type="list" allowBlank="1" showInputMessage="1" showErrorMessage="1" sqref="G1 G65537 G131073 G196609 G262145 G327681 G393217 G458753 G524289 G589825 G655361 G720897 G786433 G851969 G917505 G983041" xr:uid="{00000000-0002-0000-0300-000000000000}">
      <formula1>Currency</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K1198"/>
  <sheetViews>
    <sheetView zoomScale="70" zoomScaleNormal="70" workbookViewId="0">
      <selection activeCell="J9" sqref="J9"/>
    </sheetView>
  </sheetViews>
  <sheetFormatPr defaultColWidth="9.1796875" defaultRowHeight="22.5"/>
  <cols>
    <col min="1" max="1" width="2.81640625" style="503" customWidth="1"/>
    <col min="2" max="2" width="26.81640625" style="997" customWidth="1"/>
    <col min="3" max="3" width="28.1796875" style="997" customWidth="1"/>
    <col min="4" max="4" width="38.1796875" style="997" customWidth="1"/>
    <col min="5" max="5" width="132" style="998" customWidth="1"/>
    <col min="6" max="6" width="18.1796875" style="999" customWidth="1"/>
    <col min="7" max="7" width="21.7265625" style="1000" customWidth="1"/>
    <col min="8" max="8" width="30.1796875" style="51" customWidth="1"/>
    <col min="9" max="9" width="132" style="998" customWidth="1"/>
    <col min="10" max="10" width="21.81640625" style="999" customWidth="1"/>
    <col min="11" max="16384" width="9.1796875" style="503"/>
  </cols>
  <sheetData>
    <row r="1" spans="2:10" ht="15.5">
      <c r="B1" s="537"/>
      <c r="C1" s="537"/>
      <c r="D1" s="537"/>
      <c r="E1" s="538"/>
      <c r="F1" s="539"/>
      <c r="G1" s="53"/>
      <c r="H1" s="540"/>
      <c r="I1" s="538"/>
      <c r="J1" s="539"/>
    </row>
    <row r="2" spans="2:10" ht="23">
      <c r="B2" s="491" t="s">
        <v>6068</v>
      </c>
      <c r="C2" s="498"/>
      <c r="D2" s="498"/>
      <c r="E2" s="502"/>
      <c r="F2" s="541"/>
      <c r="G2" s="53"/>
      <c r="H2" s="501"/>
      <c r="I2" s="502"/>
      <c r="J2" s="541"/>
    </row>
    <row r="3" spans="2:10" ht="16" thickBot="1">
      <c r="B3" s="497"/>
      <c r="C3" s="498"/>
      <c r="D3" s="498"/>
      <c r="E3" s="502"/>
      <c r="F3" s="541"/>
      <c r="G3" s="53"/>
      <c r="H3" s="501"/>
      <c r="I3" s="502"/>
      <c r="J3" s="541"/>
    </row>
    <row r="4" spans="2:10" ht="36" customHeight="1">
      <c r="B4" s="1054" t="s">
        <v>3165</v>
      </c>
      <c r="C4" s="1055"/>
      <c r="D4" s="1055"/>
      <c r="E4" s="1055"/>
      <c r="F4" s="1055"/>
      <c r="G4" s="1056"/>
      <c r="H4" s="1054" t="s">
        <v>3166</v>
      </c>
      <c r="I4" s="1057"/>
      <c r="J4" s="1056"/>
    </row>
    <row r="5" spans="2:10" ht="48" customHeight="1">
      <c r="B5" s="542" t="s">
        <v>2</v>
      </c>
      <c r="C5" s="542" t="s">
        <v>3</v>
      </c>
      <c r="D5" s="542" t="s">
        <v>4</v>
      </c>
      <c r="E5" s="542" t="s">
        <v>6</v>
      </c>
      <c r="F5" s="543" t="s">
        <v>3167</v>
      </c>
      <c r="G5" s="544" t="s">
        <v>3168</v>
      </c>
      <c r="H5" s="545" t="s">
        <v>3169</v>
      </c>
      <c r="I5" s="546" t="s">
        <v>6</v>
      </c>
      <c r="J5" s="547" t="s">
        <v>189</v>
      </c>
    </row>
    <row r="6" spans="2:10" s="556" customFormat="1" ht="31">
      <c r="B6" s="548" t="s">
        <v>164</v>
      </c>
      <c r="C6" s="549" t="s">
        <v>3170</v>
      </c>
      <c r="D6" s="550" t="s">
        <v>2816</v>
      </c>
      <c r="E6" s="551" t="s">
        <v>3171</v>
      </c>
      <c r="F6" s="552">
        <v>250</v>
      </c>
      <c r="G6" s="553">
        <v>44835</v>
      </c>
      <c r="H6" s="549" t="s">
        <v>2826</v>
      </c>
      <c r="I6" s="554" t="s">
        <v>2828</v>
      </c>
      <c r="J6" s="555">
        <v>300</v>
      </c>
    </row>
    <row r="7" spans="2:10" s="556" customFormat="1" ht="31">
      <c r="B7" s="557" t="s">
        <v>169</v>
      </c>
      <c r="C7" s="558" t="s">
        <v>3172</v>
      </c>
      <c r="D7" s="559" t="s">
        <v>171</v>
      </c>
      <c r="E7" s="551" t="s">
        <v>3173</v>
      </c>
      <c r="F7" s="349">
        <v>299</v>
      </c>
      <c r="G7" s="553">
        <v>44835</v>
      </c>
      <c r="H7" s="560" t="s">
        <v>170</v>
      </c>
      <c r="I7" s="346" t="s">
        <v>173</v>
      </c>
      <c r="J7" s="349">
        <v>420</v>
      </c>
    </row>
    <row r="8" spans="2:10" s="556" customFormat="1" ht="77.5">
      <c r="B8" s="561" t="s">
        <v>2099</v>
      </c>
      <c r="C8" s="562" t="s">
        <v>3174</v>
      </c>
      <c r="D8" s="563" t="s">
        <v>2101</v>
      </c>
      <c r="E8" s="561" t="s">
        <v>3175</v>
      </c>
      <c r="F8" s="564">
        <v>2910</v>
      </c>
      <c r="G8" s="553">
        <v>44835</v>
      </c>
      <c r="H8" s="560" t="s">
        <v>2112</v>
      </c>
      <c r="I8" s="565" t="s">
        <v>2113</v>
      </c>
      <c r="J8" s="349">
        <v>2240</v>
      </c>
    </row>
    <row r="9" spans="2:10" s="556" customFormat="1" ht="77.5">
      <c r="B9" s="561" t="s">
        <v>2099</v>
      </c>
      <c r="C9" s="562" t="s">
        <v>3176</v>
      </c>
      <c r="D9" s="563" t="s">
        <v>2101</v>
      </c>
      <c r="E9" s="561" t="s">
        <v>3175</v>
      </c>
      <c r="F9" s="564">
        <v>2550</v>
      </c>
      <c r="G9" s="553">
        <v>44835</v>
      </c>
      <c r="H9" s="560" t="s">
        <v>2110</v>
      </c>
      <c r="I9" s="565" t="s">
        <v>2111</v>
      </c>
      <c r="J9" s="349">
        <v>2000</v>
      </c>
    </row>
    <row r="10" spans="2:10" s="556" customFormat="1" ht="77.5">
      <c r="B10" s="561" t="s">
        <v>2099</v>
      </c>
      <c r="C10" s="562" t="s">
        <v>3177</v>
      </c>
      <c r="D10" s="563" t="s">
        <v>2101</v>
      </c>
      <c r="E10" s="561" t="s">
        <v>3175</v>
      </c>
      <c r="F10" s="564">
        <v>2190</v>
      </c>
      <c r="G10" s="553">
        <v>44835</v>
      </c>
      <c r="H10" s="560" t="s">
        <v>2108</v>
      </c>
      <c r="I10" s="565" t="s">
        <v>2109</v>
      </c>
      <c r="J10" s="349">
        <v>1760</v>
      </c>
    </row>
    <row r="11" spans="2:10" s="556" customFormat="1" ht="77.5">
      <c r="B11" s="561" t="s">
        <v>2099</v>
      </c>
      <c r="C11" s="562" t="s">
        <v>3178</v>
      </c>
      <c r="D11" s="563" t="s">
        <v>2101</v>
      </c>
      <c r="E11" s="561" t="s">
        <v>3175</v>
      </c>
      <c r="F11" s="564">
        <v>1830</v>
      </c>
      <c r="G11" s="553">
        <v>44835</v>
      </c>
      <c r="H11" s="560" t="s">
        <v>2106</v>
      </c>
      <c r="I11" s="565" t="s">
        <v>2107</v>
      </c>
      <c r="J11" s="349">
        <v>1520</v>
      </c>
    </row>
    <row r="12" spans="2:10" s="556" customFormat="1" ht="77.5">
      <c r="B12" s="561" t="s">
        <v>2099</v>
      </c>
      <c r="C12" s="562" t="s">
        <v>3179</v>
      </c>
      <c r="D12" s="563" t="s">
        <v>2101</v>
      </c>
      <c r="E12" s="561" t="s">
        <v>3175</v>
      </c>
      <c r="F12" s="564">
        <v>1470</v>
      </c>
      <c r="G12" s="553">
        <v>44835</v>
      </c>
      <c r="H12" s="560" t="s">
        <v>2103</v>
      </c>
      <c r="I12" s="565" t="s">
        <v>2104</v>
      </c>
      <c r="J12" s="349">
        <v>1280</v>
      </c>
    </row>
    <row r="13" spans="2:10" s="556" customFormat="1" ht="77.5">
      <c r="B13" s="561" t="s">
        <v>2099</v>
      </c>
      <c r="C13" s="562" t="s">
        <v>3180</v>
      </c>
      <c r="D13" s="563" t="s">
        <v>2101</v>
      </c>
      <c r="E13" s="561" t="s">
        <v>3175</v>
      </c>
      <c r="F13" s="564">
        <v>750</v>
      </c>
      <c r="G13" s="553">
        <v>44835</v>
      </c>
      <c r="H13" s="560" t="s">
        <v>2100</v>
      </c>
      <c r="I13" s="565" t="s">
        <v>2102</v>
      </c>
      <c r="J13" s="349">
        <v>800</v>
      </c>
    </row>
    <row r="14" spans="2:10" s="556" customFormat="1" ht="77.5">
      <c r="B14" s="561" t="s">
        <v>2099</v>
      </c>
      <c r="C14" s="562" t="s">
        <v>3181</v>
      </c>
      <c r="D14" s="563" t="s">
        <v>3182</v>
      </c>
      <c r="E14" s="561" t="s">
        <v>3183</v>
      </c>
      <c r="F14" s="564">
        <v>9890</v>
      </c>
      <c r="G14" s="553">
        <v>44835</v>
      </c>
      <c r="H14" s="560" t="s">
        <v>2132</v>
      </c>
      <c r="I14" s="565" t="s">
        <v>2133</v>
      </c>
      <c r="J14" s="349">
        <v>7127</v>
      </c>
    </row>
    <row r="15" spans="2:10" s="556" customFormat="1" ht="77.5">
      <c r="B15" s="561" t="s">
        <v>2099</v>
      </c>
      <c r="C15" s="562" t="s">
        <v>3184</v>
      </c>
      <c r="D15" s="563" t="s">
        <v>3182</v>
      </c>
      <c r="E15" s="561" t="s">
        <v>3183</v>
      </c>
      <c r="F15" s="564">
        <v>7730</v>
      </c>
      <c r="G15" s="553">
        <v>44835</v>
      </c>
      <c r="H15" s="560" t="s">
        <v>2130</v>
      </c>
      <c r="I15" s="565" t="s">
        <v>2131</v>
      </c>
      <c r="J15" s="349">
        <v>5687</v>
      </c>
    </row>
    <row r="16" spans="2:10" s="556" customFormat="1" ht="77.5">
      <c r="B16" s="561" t="s">
        <v>2099</v>
      </c>
      <c r="C16" s="562" t="s">
        <v>3185</v>
      </c>
      <c r="D16" s="563" t="s">
        <v>3182</v>
      </c>
      <c r="E16" s="561" t="s">
        <v>3183</v>
      </c>
      <c r="F16" s="564">
        <v>6650</v>
      </c>
      <c r="G16" s="553">
        <v>44835</v>
      </c>
      <c r="H16" s="560" t="s">
        <v>2128</v>
      </c>
      <c r="I16" s="565" t="s">
        <v>2129</v>
      </c>
      <c r="J16" s="349">
        <v>4967</v>
      </c>
    </row>
    <row r="17" spans="2:10" s="556" customFormat="1" ht="77.5">
      <c r="B17" s="561" t="s">
        <v>2099</v>
      </c>
      <c r="C17" s="562" t="s">
        <v>3186</v>
      </c>
      <c r="D17" s="563" t="s">
        <v>2101</v>
      </c>
      <c r="E17" s="561" t="s">
        <v>3183</v>
      </c>
      <c r="F17" s="564">
        <v>5570</v>
      </c>
      <c r="G17" s="553">
        <v>44835</v>
      </c>
      <c r="H17" s="560" t="s">
        <v>2126</v>
      </c>
      <c r="I17" s="565" t="s">
        <v>2127</v>
      </c>
      <c r="J17" s="349">
        <v>4247</v>
      </c>
    </row>
    <row r="18" spans="2:10" s="556" customFormat="1" ht="77.5">
      <c r="B18" s="561" t="s">
        <v>2099</v>
      </c>
      <c r="C18" s="562" t="s">
        <v>3187</v>
      </c>
      <c r="D18" s="563" t="s">
        <v>2101</v>
      </c>
      <c r="E18" s="561" t="s">
        <v>3183</v>
      </c>
      <c r="F18" s="564">
        <v>4850</v>
      </c>
      <c r="G18" s="553">
        <v>44835</v>
      </c>
      <c r="H18" s="560" t="s">
        <v>2124</v>
      </c>
      <c r="I18" s="565" t="s">
        <v>2125</v>
      </c>
      <c r="J18" s="349">
        <v>3767</v>
      </c>
    </row>
    <row r="19" spans="2:10" s="556" customFormat="1" ht="77.5">
      <c r="B19" s="561" t="s">
        <v>2099</v>
      </c>
      <c r="C19" s="562" t="s">
        <v>3188</v>
      </c>
      <c r="D19" s="563" t="s">
        <v>2101</v>
      </c>
      <c r="E19" s="561" t="s">
        <v>3183</v>
      </c>
      <c r="F19" s="564">
        <v>4130</v>
      </c>
      <c r="G19" s="553">
        <v>44835</v>
      </c>
      <c r="H19" s="560" t="s">
        <v>2122</v>
      </c>
      <c r="I19" s="565" t="s">
        <v>2123</v>
      </c>
      <c r="J19" s="349">
        <v>3287</v>
      </c>
    </row>
    <row r="20" spans="2:10" s="556" customFormat="1" ht="77.5">
      <c r="B20" s="561" t="s">
        <v>2099</v>
      </c>
      <c r="C20" s="562" t="s">
        <v>3189</v>
      </c>
      <c r="D20" s="563" t="s">
        <v>2101</v>
      </c>
      <c r="E20" s="561" t="s">
        <v>3183</v>
      </c>
      <c r="F20" s="564">
        <v>3410</v>
      </c>
      <c r="G20" s="553">
        <v>44835</v>
      </c>
      <c r="H20" s="560" t="s">
        <v>2120</v>
      </c>
      <c r="I20" s="565" t="s">
        <v>2121</v>
      </c>
      <c r="J20" s="349">
        <v>2807</v>
      </c>
    </row>
    <row r="21" spans="2:10" s="556" customFormat="1" ht="77.5">
      <c r="B21" s="561" t="s">
        <v>2099</v>
      </c>
      <c r="C21" s="562" t="s">
        <v>3190</v>
      </c>
      <c r="D21" s="563" t="s">
        <v>2101</v>
      </c>
      <c r="E21" s="561" t="s">
        <v>3183</v>
      </c>
      <c r="F21" s="564">
        <v>2690</v>
      </c>
      <c r="G21" s="553">
        <v>44835</v>
      </c>
      <c r="H21" s="560" t="s">
        <v>2118</v>
      </c>
      <c r="I21" s="565" t="s">
        <v>2119</v>
      </c>
      <c r="J21" s="349">
        <v>2327</v>
      </c>
    </row>
    <row r="22" spans="2:10" s="556" customFormat="1" ht="77.5">
      <c r="B22" s="561" t="s">
        <v>2099</v>
      </c>
      <c r="C22" s="562" t="s">
        <v>3191</v>
      </c>
      <c r="D22" s="563" t="s">
        <v>2101</v>
      </c>
      <c r="E22" s="561" t="s">
        <v>3183</v>
      </c>
      <c r="F22" s="564">
        <v>1970</v>
      </c>
      <c r="G22" s="553">
        <v>44835</v>
      </c>
      <c r="H22" s="560" t="s">
        <v>2116</v>
      </c>
      <c r="I22" s="565" t="s">
        <v>2117</v>
      </c>
      <c r="J22" s="349">
        <v>1847</v>
      </c>
    </row>
    <row r="23" spans="2:10" s="556" customFormat="1" ht="77.5">
      <c r="B23" s="561" t="s">
        <v>2099</v>
      </c>
      <c r="C23" s="562" t="s">
        <v>3192</v>
      </c>
      <c r="D23" s="563" t="s">
        <v>2101</v>
      </c>
      <c r="E23" s="561" t="s">
        <v>3183</v>
      </c>
      <c r="F23" s="564">
        <v>1250</v>
      </c>
      <c r="G23" s="553">
        <v>44835</v>
      </c>
      <c r="H23" s="560" t="s">
        <v>2114</v>
      </c>
      <c r="I23" s="565" t="s">
        <v>2115</v>
      </c>
      <c r="J23" s="349">
        <v>1367</v>
      </c>
    </row>
    <row r="24" spans="2:10" s="556" customFormat="1" ht="77.5">
      <c r="B24" s="561" t="s">
        <v>2099</v>
      </c>
      <c r="C24" s="562" t="s">
        <v>3193</v>
      </c>
      <c r="D24" s="563" t="s">
        <v>2164</v>
      </c>
      <c r="E24" s="566" t="s">
        <v>3194</v>
      </c>
      <c r="F24" s="564">
        <v>1355</v>
      </c>
      <c r="G24" s="553">
        <v>44835</v>
      </c>
      <c r="H24" s="346" t="s">
        <v>2182</v>
      </c>
      <c r="I24" s="567" t="s">
        <v>2183</v>
      </c>
      <c r="J24" s="555">
        <v>1054</v>
      </c>
    </row>
    <row r="25" spans="2:10" s="556" customFormat="1" ht="77.5">
      <c r="B25" s="561" t="s">
        <v>2099</v>
      </c>
      <c r="C25" s="562" t="s">
        <v>3195</v>
      </c>
      <c r="D25" s="563" t="s">
        <v>2164</v>
      </c>
      <c r="E25" s="566" t="s">
        <v>3194</v>
      </c>
      <c r="F25" s="564">
        <v>995</v>
      </c>
      <c r="G25" s="553">
        <v>44835</v>
      </c>
      <c r="H25" s="346" t="s">
        <v>2180</v>
      </c>
      <c r="I25" s="567" t="s">
        <v>2181</v>
      </c>
      <c r="J25" s="555">
        <v>814</v>
      </c>
    </row>
    <row r="26" spans="2:10" s="556" customFormat="1" ht="77.5">
      <c r="B26" s="561" t="s">
        <v>2099</v>
      </c>
      <c r="C26" s="562" t="s">
        <v>3196</v>
      </c>
      <c r="D26" s="563" t="s">
        <v>2164</v>
      </c>
      <c r="E26" s="566" t="s">
        <v>3194</v>
      </c>
      <c r="F26" s="564">
        <v>635</v>
      </c>
      <c r="G26" s="553">
        <v>44835</v>
      </c>
      <c r="H26" s="346" t="s">
        <v>2178</v>
      </c>
      <c r="I26" s="567" t="s">
        <v>2179</v>
      </c>
      <c r="J26" s="555">
        <v>574</v>
      </c>
    </row>
    <row r="27" spans="2:10" s="556" customFormat="1" ht="77.5">
      <c r="B27" s="561" t="s">
        <v>2099</v>
      </c>
      <c r="C27" s="562" t="s">
        <v>3197</v>
      </c>
      <c r="D27" s="563" t="s">
        <v>2164</v>
      </c>
      <c r="E27" s="566" t="s">
        <v>3194</v>
      </c>
      <c r="F27" s="564">
        <v>275</v>
      </c>
      <c r="G27" s="553">
        <v>44835</v>
      </c>
      <c r="H27" s="346" t="s">
        <v>2176</v>
      </c>
      <c r="I27" s="567" t="s">
        <v>2177</v>
      </c>
      <c r="J27" s="555">
        <v>334</v>
      </c>
    </row>
    <row r="28" spans="2:10" s="556" customFormat="1" ht="77.5">
      <c r="B28" s="561" t="s">
        <v>2099</v>
      </c>
      <c r="C28" s="562" t="s">
        <v>3198</v>
      </c>
      <c r="D28" s="563" t="s">
        <v>2164</v>
      </c>
      <c r="E28" s="566" t="s">
        <v>3199</v>
      </c>
      <c r="F28" s="564">
        <v>2460</v>
      </c>
      <c r="G28" s="553">
        <v>44835</v>
      </c>
      <c r="H28" s="346" t="s">
        <v>2174</v>
      </c>
      <c r="I28" s="567" t="s">
        <v>2175</v>
      </c>
      <c r="J28" s="555">
        <v>1840</v>
      </c>
    </row>
    <row r="29" spans="2:10" s="556" customFormat="1" ht="77.5">
      <c r="B29" s="561" t="s">
        <v>2099</v>
      </c>
      <c r="C29" s="562" t="s">
        <v>3200</v>
      </c>
      <c r="D29" s="563" t="s">
        <v>2164</v>
      </c>
      <c r="E29" s="566" t="s">
        <v>3199</v>
      </c>
      <c r="F29" s="564">
        <v>1740</v>
      </c>
      <c r="G29" s="553">
        <v>44835</v>
      </c>
      <c r="H29" s="346" t="s">
        <v>2172</v>
      </c>
      <c r="I29" s="567" t="s">
        <v>2173</v>
      </c>
      <c r="J29" s="555">
        <v>1360</v>
      </c>
    </row>
    <row r="30" spans="2:10" s="556" customFormat="1" ht="77.5">
      <c r="B30" s="561" t="s">
        <v>2099</v>
      </c>
      <c r="C30" s="562" t="s">
        <v>3201</v>
      </c>
      <c r="D30" s="563" t="s">
        <v>2164</v>
      </c>
      <c r="E30" s="566" t="s">
        <v>3199</v>
      </c>
      <c r="F30" s="564">
        <v>1380</v>
      </c>
      <c r="G30" s="553">
        <v>44835</v>
      </c>
      <c r="H30" s="346" t="s">
        <v>2170</v>
      </c>
      <c r="I30" s="567" t="s">
        <v>2171</v>
      </c>
      <c r="J30" s="555">
        <v>1120</v>
      </c>
    </row>
    <row r="31" spans="2:10" s="556" customFormat="1" ht="77.5">
      <c r="B31" s="561" t="s">
        <v>2099</v>
      </c>
      <c r="C31" s="562" t="s">
        <v>3202</v>
      </c>
      <c r="D31" s="563" t="s">
        <v>2164</v>
      </c>
      <c r="E31" s="566" t="s">
        <v>3199</v>
      </c>
      <c r="F31" s="564">
        <v>1020</v>
      </c>
      <c r="G31" s="553">
        <v>44835</v>
      </c>
      <c r="H31" s="346" t="s">
        <v>2168</v>
      </c>
      <c r="I31" s="567" t="s">
        <v>2169</v>
      </c>
      <c r="J31" s="555">
        <v>880</v>
      </c>
    </row>
    <row r="32" spans="2:10" s="556" customFormat="1" ht="77.5">
      <c r="B32" s="561" t="s">
        <v>2099</v>
      </c>
      <c r="C32" s="562" t="s">
        <v>3203</v>
      </c>
      <c r="D32" s="563" t="s">
        <v>2164</v>
      </c>
      <c r="E32" s="566" t="s">
        <v>3199</v>
      </c>
      <c r="F32" s="564">
        <v>660</v>
      </c>
      <c r="G32" s="553">
        <v>44835</v>
      </c>
      <c r="H32" s="346" t="s">
        <v>2166</v>
      </c>
      <c r="I32" s="567" t="s">
        <v>2167</v>
      </c>
      <c r="J32" s="555">
        <v>640</v>
      </c>
    </row>
    <row r="33" spans="2:10" s="556" customFormat="1" ht="77.5">
      <c r="B33" s="561" t="s">
        <v>2099</v>
      </c>
      <c r="C33" s="562" t="s">
        <v>3204</v>
      </c>
      <c r="D33" s="563" t="s">
        <v>2164</v>
      </c>
      <c r="E33" s="566" t="s">
        <v>3199</v>
      </c>
      <c r="F33" s="564">
        <v>300</v>
      </c>
      <c r="G33" s="553">
        <v>44835</v>
      </c>
      <c r="H33" s="346" t="s">
        <v>2163</v>
      </c>
      <c r="I33" s="567" t="s">
        <v>2165</v>
      </c>
      <c r="J33" s="555">
        <v>400</v>
      </c>
    </row>
    <row r="34" spans="2:10" s="556" customFormat="1" ht="77.5">
      <c r="B34" s="561" t="s">
        <v>2099</v>
      </c>
      <c r="C34" s="562" t="s">
        <v>3205</v>
      </c>
      <c r="D34" s="563" t="s">
        <v>2149</v>
      </c>
      <c r="E34" s="561" t="s">
        <v>3206</v>
      </c>
      <c r="F34" s="564">
        <v>2610</v>
      </c>
      <c r="G34" s="553">
        <v>44835</v>
      </c>
      <c r="H34" s="346" t="s">
        <v>2157</v>
      </c>
      <c r="I34" s="567" t="s">
        <v>2158</v>
      </c>
      <c r="J34" s="555">
        <v>2507</v>
      </c>
    </row>
    <row r="35" spans="2:10" s="556" customFormat="1" ht="77.5">
      <c r="B35" s="561" t="s">
        <v>2099</v>
      </c>
      <c r="C35" s="562" t="s">
        <v>3207</v>
      </c>
      <c r="D35" s="563" t="s">
        <v>2149</v>
      </c>
      <c r="E35" s="561" t="s">
        <v>3206</v>
      </c>
      <c r="F35" s="564">
        <v>1890</v>
      </c>
      <c r="G35" s="553">
        <v>44835</v>
      </c>
      <c r="H35" s="346" t="s">
        <v>2155</v>
      </c>
      <c r="I35" s="567" t="s">
        <v>2156</v>
      </c>
      <c r="J35" s="555">
        <v>2027</v>
      </c>
    </row>
    <row r="36" spans="2:10" s="556" customFormat="1" ht="77.5">
      <c r="B36" s="561" t="s">
        <v>2099</v>
      </c>
      <c r="C36" s="562" t="s">
        <v>3208</v>
      </c>
      <c r="D36" s="563" t="s">
        <v>2149</v>
      </c>
      <c r="E36" s="561" t="s">
        <v>3206</v>
      </c>
      <c r="F36" s="564">
        <v>1530</v>
      </c>
      <c r="G36" s="553">
        <v>44835</v>
      </c>
      <c r="H36" s="346" t="s">
        <v>2153</v>
      </c>
      <c r="I36" s="567" t="s">
        <v>2154</v>
      </c>
      <c r="J36" s="555">
        <v>1787</v>
      </c>
    </row>
    <row r="37" spans="2:10" s="556" customFormat="1" ht="77.5">
      <c r="B37" s="561" t="s">
        <v>2099</v>
      </c>
      <c r="C37" s="562" t="s">
        <v>3209</v>
      </c>
      <c r="D37" s="563" t="s">
        <v>2149</v>
      </c>
      <c r="E37" s="561" t="s">
        <v>3206</v>
      </c>
      <c r="F37" s="564">
        <v>1170</v>
      </c>
      <c r="G37" s="553">
        <v>44835</v>
      </c>
      <c r="H37" s="346" t="s">
        <v>2151</v>
      </c>
      <c r="I37" s="567" t="s">
        <v>2152</v>
      </c>
      <c r="J37" s="555">
        <v>1547</v>
      </c>
    </row>
    <row r="38" spans="2:10" s="556" customFormat="1" ht="77.5">
      <c r="B38" s="561" t="s">
        <v>2099</v>
      </c>
      <c r="C38" s="562" t="s">
        <v>3210</v>
      </c>
      <c r="D38" s="563" t="s">
        <v>2149</v>
      </c>
      <c r="E38" s="561" t="s">
        <v>3206</v>
      </c>
      <c r="F38" s="564">
        <v>450</v>
      </c>
      <c r="G38" s="553">
        <v>44835</v>
      </c>
      <c r="H38" s="346" t="s">
        <v>2148</v>
      </c>
      <c r="I38" s="567" t="s">
        <v>2150</v>
      </c>
      <c r="J38" s="555">
        <v>1067</v>
      </c>
    </row>
    <row r="39" spans="2:10" s="556" customFormat="1" ht="77.5">
      <c r="B39" s="561" t="s">
        <v>2099</v>
      </c>
      <c r="C39" s="562" t="s">
        <v>3211</v>
      </c>
      <c r="D39" s="563" t="s">
        <v>2149</v>
      </c>
      <c r="E39" s="565" t="s">
        <v>3212</v>
      </c>
      <c r="F39" s="564">
        <v>5270</v>
      </c>
      <c r="G39" s="553">
        <v>44835</v>
      </c>
      <c r="H39" s="346" t="s">
        <v>2161</v>
      </c>
      <c r="I39" s="567" t="s">
        <v>2162</v>
      </c>
      <c r="J39" s="555">
        <v>3947</v>
      </c>
    </row>
    <row r="40" spans="2:10" s="556" customFormat="1" ht="77.5">
      <c r="B40" s="561" t="s">
        <v>2099</v>
      </c>
      <c r="C40" s="562" t="s">
        <v>3213</v>
      </c>
      <c r="D40" s="563" t="s">
        <v>2149</v>
      </c>
      <c r="E40" s="565" t="s">
        <v>3212</v>
      </c>
      <c r="F40" s="564">
        <v>3830</v>
      </c>
      <c r="G40" s="553">
        <v>44835</v>
      </c>
      <c r="H40" s="346" t="s">
        <v>2159</v>
      </c>
      <c r="I40" s="567" t="s">
        <v>2160</v>
      </c>
      <c r="J40" s="555">
        <v>2987</v>
      </c>
    </row>
    <row r="41" spans="2:10" s="556" customFormat="1" ht="77.5">
      <c r="B41" s="561" t="s">
        <v>2099</v>
      </c>
      <c r="C41" s="562" t="s">
        <v>3214</v>
      </c>
      <c r="D41" s="563" t="s">
        <v>2149</v>
      </c>
      <c r="E41" s="565" t="s">
        <v>3212</v>
      </c>
      <c r="F41" s="564">
        <v>3110</v>
      </c>
      <c r="G41" s="553">
        <v>44835</v>
      </c>
      <c r="H41" s="346" t="s">
        <v>2157</v>
      </c>
      <c r="I41" s="567" t="s">
        <v>2158</v>
      </c>
      <c r="J41" s="555">
        <v>2507</v>
      </c>
    </row>
    <row r="42" spans="2:10" s="556" customFormat="1" ht="77.5">
      <c r="B42" s="561" t="s">
        <v>2099</v>
      </c>
      <c r="C42" s="562" t="s">
        <v>3215</v>
      </c>
      <c r="D42" s="563" t="s">
        <v>2149</v>
      </c>
      <c r="E42" s="565" t="s">
        <v>3212</v>
      </c>
      <c r="F42" s="564">
        <v>2390</v>
      </c>
      <c r="G42" s="553">
        <v>44835</v>
      </c>
      <c r="H42" s="346" t="s">
        <v>2155</v>
      </c>
      <c r="I42" s="567" t="s">
        <v>2156</v>
      </c>
      <c r="J42" s="555">
        <v>2027</v>
      </c>
    </row>
    <row r="43" spans="2:10" s="556" customFormat="1" ht="77.5">
      <c r="B43" s="561" t="s">
        <v>2099</v>
      </c>
      <c r="C43" s="562" t="s">
        <v>3216</v>
      </c>
      <c r="D43" s="563" t="s">
        <v>2149</v>
      </c>
      <c r="E43" s="565" t="s">
        <v>3212</v>
      </c>
      <c r="F43" s="564">
        <v>2030</v>
      </c>
      <c r="G43" s="553">
        <v>44835</v>
      </c>
      <c r="H43" s="346" t="s">
        <v>2153</v>
      </c>
      <c r="I43" s="567" t="s">
        <v>2154</v>
      </c>
      <c r="J43" s="555">
        <v>1787</v>
      </c>
    </row>
    <row r="44" spans="2:10" s="556" customFormat="1" ht="77.5">
      <c r="B44" s="561" t="s">
        <v>2099</v>
      </c>
      <c r="C44" s="562" t="s">
        <v>3217</v>
      </c>
      <c r="D44" s="563" t="s">
        <v>2149</v>
      </c>
      <c r="E44" s="565" t="s">
        <v>3212</v>
      </c>
      <c r="F44" s="564">
        <v>1670</v>
      </c>
      <c r="G44" s="553">
        <v>44835</v>
      </c>
      <c r="H44" s="346" t="s">
        <v>2151</v>
      </c>
      <c r="I44" s="567" t="s">
        <v>2152</v>
      </c>
      <c r="J44" s="555">
        <v>1547</v>
      </c>
    </row>
    <row r="45" spans="2:10" s="556" customFormat="1" ht="77.5">
      <c r="B45" s="561" t="s">
        <v>2099</v>
      </c>
      <c r="C45" s="562" t="s">
        <v>3218</v>
      </c>
      <c r="D45" s="563" t="s">
        <v>2149</v>
      </c>
      <c r="E45" s="565" t="s">
        <v>3212</v>
      </c>
      <c r="F45" s="564">
        <v>950</v>
      </c>
      <c r="G45" s="553">
        <v>44835</v>
      </c>
      <c r="H45" s="346" t="s">
        <v>2148</v>
      </c>
      <c r="I45" s="567" t="s">
        <v>2150</v>
      </c>
      <c r="J45" s="555">
        <v>1067</v>
      </c>
    </row>
    <row r="46" spans="2:10" s="556" customFormat="1" ht="46.5">
      <c r="B46" s="568" t="s">
        <v>45</v>
      </c>
      <c r="C46" s="234" t="s">
        <v>3219</v>
      </c>
      <c r="D46" s="569" t="s">
        <v>623</v>
      </c>
      <c r="E46" s="234" t="s">
        <v>3220</v>
      </c>
      <c r="F46" s="432">
        <v>289</v>
      </c>
      <c r="G46" s="570">
        <v>44774</v>
      </c>
      <c r="H46" s="122" t="s">
        <v>832</v>
      </c>
      <c r="I46" s="235" t="s">
        <v>833</v>
      </c>
      <c r="J46" s="21">
        <v>289</v>
      </c>
    </row>
    <row r="47" spans="2:10" s="556" customFormat="1" ht="46.5">
      <c r="B47" s="568" t="s">
        <v>45</v>
      </c>
      <c r="C47" s="234" t="s">
        <v>3221</v>
      </c>
      <c r="D47" s="571" t="s">
        <v>719</v>
      </c>
      <c r="E47" s="234" t="s">
        <v>3222</v>
      </c>
      <c r="F47" s="21">
        <v>379</v>
      </c>
      <c r="G47" s="570">
        <v>44774</v>
      </c>
      <c r="H47" s="417" t="s">
        <v>796</v>
      </c>
      <c r="I47" s="245" t="s">
        <v>797</v>
      </c>
      <c r="J47" s="21">
        <v>379</v>
      </c>
    </row>
    <row r="48" spans="2:10" s="556" customFormat="1" ht="46.5">
      <c r="B48" s="92" t="s">
        <v>45</v>
      </c>
      <c r="C48" s="92" t="s">
        <v>3223</v>
      </c>
      <c r="D48" s="290" t="s">
        <v>388</v>
      </c>
      <c r="E48" s="293" t="s">
        <v>3224</v>
      </c>
      <c r="F48" s="572">
        <v>470</v>
      </c>
      <c r="G48" s="570">
        <v>44774</v>
      </c>
      <c r="H48" s="417" t="s">
        <v>480</v>
      </c>
      <c r="I48" s="397" t="s">
        <v>481</v>
      </c>
      <c r="J48" s="380">
        <v>470</v>
      </c>
    </row>
    <row r="49" spans="2:10" s="556" customFormat="1" ht="46.5">
      <c r="B49" s="534" t="s">
        <v>45</v>
      </c>
      <c r="C49" s="153" t="s">
        <v>3225</v>
      </c>
      <c r="D49" s="399" t="s">
        <v>3226</v>
      </c>
      <c r="E49" s="156" t="s">
        <v>3227</v>
      </c>
      <c r="F49" s="21">
        <v>2000</v>
      </c>
      <c r="G49" s="570">
        <v>44774</v>
      </c>
      <c r="H49" s="417" t="s">
        <v>911</v>
      </c>
      <c r="I49" s="200" t="s">
        <v>913</v>
      </c>
      <c r="J49" s="270">
        <v>2000</v>
      </c>
    </row>
    <row r="50" spans="2:10" s="556" customFormat="1" ht="62">
      <c r="B50" s="405" t="s">
        <v>45</v>
      </c>
      <c r="C50" s="573" t="s">
        <v>3228</v>
      </c>
      <c r="D50" s="574" t="s">
        <v>3229</v>
      </c>
      <c r="E50" s="575" t="s">
        <v>3230</v>
      </c>
      <c r="F50" s="21">
        <v>3300</v>
      </c>
      <c r="G50" s="570">
        <v>44774</v>
      </c>
      <c r="H50" s="417" t="s">
        <v>605</v>
      </c>
      <c r="I50" s="145" t="s">
        <v>607</v>
      </c>
      <c r="J50" s="146">
        <v>3350</v>
      </c>
    </row>
    <row r="51" spans="2:10" s="556" customFormat="1" ht="46.5">
      <c r="B51" s="173" t="s">
        <v>45</v>
      </c>
      <c r="C51" s="289" t="s">
        <v>3231</v>
      </c>
      <c r="D51" s="136" t="s">
        <v>758</v>
      </c>
      <c r="E51" s="293" t="s">
        <v>761</v>
      </c>
      <c r="F51" s="576">
        <v>1400</v>
      </c>
      <c r="G51" s="570">
        <v>44774</v>
      </c>
      <c r="H51" s="417" t="s">
        <v>760</v>
      </c>
      <c r="I51" s="103" t="s">
        <v>761</v>
      </c>
      <c r="J51" s="48">
        <v>1400</v>
      </c>
    </row>
    <row r="52" spans="2:10" s="556" customFormat="1" ht="46.5">
      <c r="B52" s="127" t="s">
        <v>1857</v>
      </c>
      <c r="C52" s="417" t="s">
        <v>3232</v>
      </c>
      <c r="D52" s="418" t="s">
        <v>3233</v>
      </c>
      <c r="E52" s="420" t="s">
        <v>3234</v>
      </c>
      <c r="F52" s="421">
        <v>260</v>
      </c>
      <c r="G52" s="570">
        <v>44743</v>
      </c>
      <c r="H52" s="577" t="s">
        <v>3235</v>
      </c>
      <c r="I52" s="578" t="s">
        <v>1866</v>
      </c>
      <c r="J52" s="125">
        <v>535</v>
      </c>
    </row>
    <row r="53" spans="2:10" s="556" customFormat="1" ht="46.5">
      <c r="B53" s="127" t="s">
        <v>1857</v>
      </c>
      <c r="C53" s="417" t="s">
        <v>3236</v>
      </c>
      <c r="D53" s="418" t="s">
        <v>1865</v>
      </c>
      <c r="E53" s="192" t="s">
        <v>3237</v>
      </c>
      <c r="F53" s="125">
        <v>535</v>
      </c>
      <c r="G53" s="570">
        <v>44743</v>
      </c>
      <c r="H53" s="417" t="s">
        <v>1864</v>
      </c>
      <c r="I53" s="192" t="s">
        <v>1866</v>
      </c>
      <c r="J53" s="125">
        <v>535</v>
      </c>
    </row>
    <row r="54" spans="2:10" s="556" customFormat="1" ht="62">
      <c r="B54" s="192" t="s">
        <v>16</v>
      </c>
      <c r="C54" s="579" t="s">
        <v>3238</v>
      </c>
      <c r="D54" s="580" t="s">
        <v>3239</v>
      </c>
      <c r="E54" s="581" t="s">
        <v>3240</v>
      </c>
      <c r="F54" s="125">
        <v>3519</v>
      </c>
      <c r="G54" s="570">
        <v>44743</v>
      </c>
      <c r="H54" s="582" t="s">
        <v>1606</v>
      </c>
      <c r="I54" s="269" t="s">
        <v>1607</v>
      </c>
      <c r="J54" s="21">
        <v>4707</v>
      </c>
    </row>
    <row r="55" spans="2:10" s="556" customFormat="1" ht="62">
      <c r="B55" s="192" t="s">
        <v>16</v>
      </c>
      <c r="C55" s="583" t="s">
        <v>3241</v>
      </c>
      <c r="D55" s="584" t="s">
        <v>3239</v>
      </c>
      <c r="E55" s="585" t="s">
        <v>3242</v>
      </c>
      <c r="F55" s="125">
        <v>4959</v>
      </c>
      <c r="G55" s="570">
        <v>44743</v>
      </c>
      <c r="H55" s="582" t="s">
        <v>1608</v>
      </c>
      <c r="I55" s="269" t="s">
        <v>1609</v>
      </c>
      <c r="J55" s="21">
        <v>5667</v>
      </c>
    </row>
    <row r="56" spans="2:10" s="556" customFormat="1" ht="62">
      <c r="B56" s="192" t="s">
        <v>16</v>
      </c>
      <c r="C56" s="583" t="s">
        <v>3243</v>
      </c>
      <c r="D56" s="584" t="s">
        <v>3239</v>
      </c>
      <c r="E56" s="585" t="s">
        <v>3244</v>
      </c>
      <c r="F56" s="125">
        <v>6399</v>
      </c>
      <c r="G56" s="570">
        <v>44743</v>
      </c>
      <c r="H56" s="582" t="s">
        <v>1610</v>
      </c>
      <c r="I56" s="269" t="s">
        <v>1611</v>
      </c>
      <c r="J56" s="21">
        <v>6627</v>
      </c>
    </row>
    <row r="57" spans="2:10" s="556" customFormat="1" ht="62">
      <c r="B57" s="192" t="s">
        <v>16</v>
      </c>
      <c r="C57" s="583" t="s">
        <v>3245</v>
      </c>
      <c r="D57" s="584" t="s">
        <v>3239</v>
      </c>
      <c r="E57" s="585" t="s">
        <v>3246</v>
      </c>
      <c r="F57" s="125">
        <v>7839</v>
      </c>
      <c r="G57" s="570">
        <v>44743</v>
      </c>
      <c r="H57" s="582" t="s">
        <v>1612</v>
      </c>
      <c r="I57" s="269" t="s">
        <v>1613</v>
      </c>
      <c r="J57" s="21">
        <v>7587</v>
      </c>
    </row>
    <row r="58" spans="2:10" s="556" customFormat="1" ht="62">
      <c r="B58" s="192" t="s">
        <v>16</v>
      </c>
      <c r="C58" s="583" t="s">
        <v>3247</v>
      </c>
      <c r="D58" s="584" t="s">
        <v>3239</v>
      </c>
      <c r="E58" s="585" t="s">
        <v>3248</v>
      </c>
      <c r="F58" s="125">
        <v>9279</v>
      </c>
      <c r="G58" s="570">
        <v>44743</v>
      </c>
      <c r="H58" s="582" t="s">
        <v>1614</v>
      </c>
      <c r="I58" s="269" t="s">
        <v>1615</v>
      </c>
      <c r="J58" s="21">
        <v>8547</v>
      </c>
    </row>
    <row r="59" spans="2:10" s="556" customFormat="1" ht="62">
      <c r="B59" s="192" t="s">
        <v>16</v>
      </c>
      <c r="C59" s="583" t="s">
        <v>3249</v>
      </c>
      <c r="D59" s="584" t="s">
        <v>3239</v>
      </c>
      <c r="E59" s="585" t="s">
        <v>3250</v>
      </c>
      <c r="F59" s="125">
        <v>12159</v>
      </c>
      <c r="G59" s="570">
        <v>44743</v>
      </c>
      <c r="H59" s="582" t="s">
        <v>1616</v>
      </c>
      <c r="I59" s="269" t="s">
        <v>1617</v>
      </c>
      <c r="J59" s="21">
        <v>10467</v>
      </c>
    </row>
    <row r="60" spans="2:10" s="556" customFormat="1" ht="46.5">
      <c r="B60" s="568" t="s">
        <v>3251</v>
      </c>
      <c r="C60" s="92" t="s">
        <v>3252</v>
      </c>
      <c r="D60" s="112" t="s">
        <v>3253</v>
      </c>
      <c r="E60" s="114" t="s">
        <v>3254</v>
      </c>
      <c r="F60" s="21">
        <v>500</v>
      </c>
      <c r="G60" s="570">
        <v>44743</v>
      </c>
      <c r="H60" s="582" t="s">
        <v>3255</v>
      </c>
      <c r="I60" s="269" t="s">
        <v>182</v>
      </c>
      <c r="J60" s="21" t="s">
        <v>182</v>
      </c>
    </row>
    <row r="61" spans="2:10" s="556" customFormat="1" ht="62">
      <c r="B61" s="127" t="s">
        <v>45</v>
      </c>
      <c r="C61" s="417" t="s">
        <v>3256</v>
      </c>
      <c r="D61" s="418" t="s">
        <v>920</v>
      </c>
      <c r="E61" s="420" t="s">
        <v>3257</v>
      </c>
      <c r="F61" s="421">
        <v>4500</v>
      </c>
      <c r="G61" s="570">
        <v>44713</v>
      </c>
      <c r="H61" s="586" t="s">
        <v>602</v>
      </c>
      <c r="I61" s="145" t="s">
        <v>604</v>
      </c>
      <c r="J61" s="432">
        <v>3600</v>
      </c>
    </row>
    <row r="62" spans="2:10" s="556" customFormat="1" ht="15.5">
      <c r="B62" s="91" t="s">
        <v>1421</v>
      </c>
      <c r="C62" s="337" t="s">
        <v>3258</v>
      </c>
      <c r="D62" s="93" t="s">
        <v>3259</v>
      </c>
      <c r="E62" s="337" t="s">
        <v>3260</v>
      </c>
      <c r="F62" s="21">
        <v>992</v>
      </c>
      <c r="G62" s="570">
        <v>44682</v>
      </c>
      <c r="H62" s="337" t="s">
        <v>1450</v>
      </c>
      <c r="I62" s="269" t="s">
        <v>3261</v>
      </c>
      <c r="J62" s="21">
        <v>1306</v>
      </c>
    </row>
    <row r="63" spans="2:10" s="556" customFormat="1" ht="77.5">
      <c r="B63" s="141" t="s">
        <v>45</v>
      </c>
      <c r="C63" s="92" t="s">
        <v>3262</v>
      </c>
      <c r="D63" s="171" t="s">
        <v>3263</v>
      </c>
      <c r="E63" s="320" t="s">
        <v>3264</v>
      </c>
      <c r="F63" s="21">
        <v>1300</v>
      </c>
      <c r="G63" s="570">
        <v>44682</v>
      </c>
      <c r="H63" s="229" t="s">
        <v>661</v>
      </c>
      <c r="I63" s="315" t="s">
        <v>663</v>
      </c>
      <c r="J63" s="21">
        <v>1400</v>
      </c>
    </row>
    <row r="64" spans="2:10" s="556" customFormat="1" ht="62">
      <c r="B64" s="91" t="s">
        <v>45</v>
      </c>
      <c r="C64" s="173" t="s">
        <v>3265</v>
      </c>
      <c r="D64" s="120" t="s">
        <v>3266</v>
      </c>
      <c r="E64" s="137" t="s">
        <v>3267</v>
      </c>
      <c r="F64" s="532">
        <v>6300</v>
      </c>
      <c r="G64" s="570">
        <v>44682</v>
      </c>
      <c r="H64" s="229" t="s">
        <v>922</v>
      </c>
      <c r="I64" s="269" t="s">
        <v>924</v>
      </c>
      <c r="J64" s="21">
        <v>5040</v>
      </c>
    </row>
    <row r="65" spans="2:10" s="556" customFormat="1" ht="62">
      <c r="B65" s="173" t="s">
        <v>45</v>
      </c>
      <c r="C65" s="289" t="s">
        <v>3268</v>
      </c>
      <c r="D65" s="171" t="s">
        <v>758</v>
      </c>
      <c r="E65" s="587" t="s">
        <v>759</v>
      </c>
      <c r="F65" s="576">
        <v>1500</v>
      </c>
      <c r="G65" s="570">
        <v>44682</v>
      </c>
      <c r="H65" s="232" t="s">
        <v>757</v>
      </c>
      <c r="I65" s="289" t="s">
        <v>759</v>
      </c>
      <c r="J65" s="572">
        <v>1500</v>
      </c>
    </row>
    <row r="66" spans="2:10" s="556" customFormat="1" ht="31">
      <c r="B66" s="204" t="s">
        <v>164</v>
      </c>
      <c r="C66" s="405" t="s">
        <v>3269</v>
      </c>
      <c r="D66" s="247" t="s">
        <v>2380</v>
      </c>
      <c r="E66" s="588" t="s">
        <v>3270</v>
      </c>
      <c r="F66" s="21">
        <v>75</v>
      </c>
      <c r="G66" s="570">
        <v>44682</v>
      </c>
      <c r="H66" s="229" t="s">
        <v>2423</v>
      </c>
      <c r="I66" s="315" t="s">
        <v>2424</v>
      </c>
      <c r="J66" s="21">
        <v>75</v>
      </c>
    </row>
    <row r="67" spans="2:10" s="556" customFormat="1" ht="31">
      <c r="B67" s="481" t="s">
        <v>2967</v>
      </c>
      <c r="C67" s="160" t="s">
        <v>3271</v>
      </c>
      <c r="D67" s="161" t="s">
        <v>3272</v>
      </c>
      <c r="E67" s="320" t="s">
        <v>3273</v>
      </c>
      <c r="F67" s="97">
        <v>99</v>
      </c>
      <c r="G67" s="570">
        <v>44652</v>
      </c>
      <c r="H67" s="114" t="s">
        <v>3255</v>
      </c>
      <c r="I67" s="289" t="s">
        <v>182</v>
      </c>
      <c r="J67" s="572" t="s">
        <v>182</v>
      </c>
    </row>
    <row r="68" spans="2:10" s="556" customFormat="1" ht="15.5">
      <c r="B68" s="91" t="s">
        <v>1875</v>
      </c>
      <c r="C68" s="111" t="s">
        <v>3274</v>
      </c>
      <c r="D68" s="112" t="s">
        <v>3275</v>
      </c>
      <c r="E68" s="114" t="s">
        <v>3276</v>
      </c>
      <c r="F68" s="97">
        <v>1100</v>
      </c>
      <c r="G68" s="570">
        <v>44652</v>
      </c>
      <c r="H68" s="589" t="s">
        <v>1483</v>
      </c>
      <c r="I68" s="590" t="s">
        <v>3277</v>
      </c>
      <c r="J68" s="21">
        <v>958</v>
      </c>
    </row>
    <row r="69" spans="2:10" s="556" customFormat="1" ht="15.5">
      <c r="B69" s="91" t="s">
        <v>1875</v>
      </c>
      <c r="C69" s="111" t="s">
        <v>3278</v>
      </c>
      <c r="D69" s="112" t="s">
        <v>3275</v>
      </c>
      <c r="E69" s="114" t="s">
        <v>3279</v>
      </c>
      <c r="F69" s="97">
        <v>750</v>
      </c>
      <c r="G69" s="570">
        <v>44652</v>
      </c>
      <c r="H69" s="589" t="s">
        <v>1480</v>
      </c>
      <c r="I69" s="590" t="s">
        <v>3280</v>
      </c>
      <c r="J69" s="21">
        <v>696</v>
      </c>
    </row>
    <row r="70" spans="2:10" s="556" customFormat="1" ht="15.5">
      <c r="B70" s="91" t="s">
        <v>1875</v>
      </c>
      <c r="C70" s="111" t="s">
        <v>3281</v>
      </c>
      <c r="D70" s="112" t="s">
        <v>3282</v>
      </c>
      <c r="E70" s="114" t="s">
        <v>3283</v>
      </c>
      <c r="F70" s="97">
        <v>450</v>
      </c>
      <c r="G70" s="570">
        <v>44652</v>
      </c>
      <c r="H70" s="589" t="s">
        <v>1477</v>
      </c>
      <c r="I70" s="590" t="s">
        <v>3284</v>
      </c>
      <c r="J70" s="21">
        <v>312</v>
      </c>
    </row>
    <row r="71" spans="2:10" s="556" customFormat="1" ht="31">
      <c r="B71" s="472" t="s">
        <v>1875</v>
      </c>
      <c r="C71" s="472" t="s">
        <v>3285</v>
      </c>
      <c r="D71" s="93" t="s">
        <v>3282</v>
      </c>
      <c r="E71" s="137" t="s">
        <v>3286</v>
      </c>
      <c r="F71" s="591">
        <v>1100</v>
      </c>
      <c r="G71" s="570">
        <v>44652</v>
      </c>
      <c r="H71" s="589" t="s">
        <v>1483</v>
      </c>
      <c r="I71" s="590" t="s">
        <v>3277</v>
      </c>
      <c r="J71" s="21">
        <v>958</v>
      </c>
    </row>
    <row r="72" spans="2:10" s="556" customFormat="1" ht="15.5">
      <c r="B72" s="483" t="s">
        <v>164</v>
      </c>
      <c r="C72" s="92" t="s">
        <v>3287</v>
      </c>
      <c r="D72" s="148" t="s">
        <v>157</v>
      </c>
      <c r="E72" s="114" t="s">
        <v>3288</v>
      </c>
      <c r="F72" s="21">
        <v>185</v>
      </c>
      <c r="G72" s="570">
        <v>44652</v>
      </c>
      <c r="H72" s="114" t="s">
        <v>3255</v>
      </c>
      <c r="I72" s="289" t="s">
        <v>182</v>
      </c>
      <c r="J72" s="572" t="s">
        <v>182</v>
      </c>
    </row>
    <row r="73" spans="2:10" s="556" customFormat="1" ht="46.5">
      <c r="B73" s="91" t="s">
        <v>45</v>
      </c>
      <c r="C73" s="92" t="s">
        <v>3289</v>
      </c>
      <c r="D73" s="120" t="s">
        <v>499</v>
      </c>
      <c r="E73" s="587" t="s">
        <v>3290</v>
      </c>
      <c r="F73" s="572">
        <v>470</v>
      </c>
      <c r="G73" s="570">
        <v>44652</v>
      </c>
      <c r="H73" s="114" t="s">
        <v>498</v>
      </c>
      <c r="I73" s="289" t="s">
        <v>500</v>
      </c>
      <c r="J73" s="572">
        <v>470</v>
      </c>
    </row>
    <row r="74" spans="2:10" s="556" customFormat="1" ht="15.5">
      <c r="B74" s="91" t="s">
        <v>1421</v>
      </c>
      <c r="C74" s="337" t="s">
        <v>3291</v>
      </c>
      <c r="D74" s="93" t="s">
        <v>3292</v>
      </c>
      <c r="E74" s="337" t="s">
        <v>3293</v>
      </c>
      <c r="F74" s="21">
        <v>609</v>
      </c>
      <c r="G74" s="570">
        <v>44652</v>
      </c>
      <c r="H74" s="415" t="s">
        <v>1427</v>
      </c>
      <c r="I74" s="415" t="s">
        <v>3294</v>
      </c>
      <c r="J74" s="326">
        <v>870</v>
      </c>
    </row>
    <row r="75" spans="2:10" s="556" customFormat="1" ht="62">
      <c r="B75" s="204" t="s">
        <v>45</v>
      </c>
      <c r="C75" s="573" t="s">
        <v>3295</v>
      </c>
      <c r="D75" s="574" t="s">
        <v>3296</v>
      </c>
      <c r="E75" s="575" t="s">
        <v>3297</v>
      </c>
      <c r="F75" s="21">
        <v>2900</v>
      </c>
      <c r="G75" s="570">
        <v>44652</v>
      </c>
      <c r="H75" s="229" t="s">
        <v>605</v>
      </c>
      <c r="I75" s="145" t="s">
        <v>3298</v>
      </c>
      <c r="J75" s="432">
        <v>3350</v>
      </c>
    </row>
    <row r="76" spans="2:10" s="556" customFormat="1" ht="139.5">
      <c r="B76" s="141" t="s">
        <v>45</v>
      </c>
      <c r="C76" s="92" t="s">
        <v>3299</v>
      </c>
      <c r="D76" s="112" t="s">
        <v>3300</v>
      </c>
      <c r="E76" s="320" t="s">
        <v>3301</v>
      </c>
      <c r="F76" s="21">
        <v>1100</v>
      </c>
      <c r="G76" s="570">
        <v>44652</v>
      </c>
      <c r="H76" s="229" t="s">
        <v>3302</v>
      </c>
      <c r="I76" s="409" t="s">
        <v>3303</v>
      </c>
      <c r="J76" s="21">
        <v>1335</v>
      </c>
    </row>
    <row r="77" spans="2:10" s="556" customFormat="1" ht="62">
      <c r="B77" s="204" t="s">
        <v>45</v>
      </c>
      <c r="C77" s="205" t="s">
        <v>3304</v>
      </c>
      <c r="D77" s="251" t="s">
        <v>526</v>
      </c>
      <c r="E77" s="588" t="s">
        <v>3305</v>
      </c>
      <c r="F77" s="97">
        <v>619</v>
      </c>
      <c r="G77" s="570">
        <v>44562</v>
      </c>
      <c r="H77" s="205" t="s">
        <v>548</v>
      </c>
      <c r="I77" s="409" t="s">
        <v>549</v>
      </c>
      <c r="J77" s="21">
        <v>619</v>
      </c>
    </row>
    <row r="78" spans="2:10" s="556" customFormat="1" ht="93">
      <c r="B78" s="153" t="s">
        <v>45</v>
      </c>
      <c r="C78" s="408" t="s">
        <v>3306</v>
      </c>
      <c r="D78" s="592" t="s">
        <v>222</v>
      </c>
      <c r="E78" s="588" t="s">
        <v>3307</v>
      </c>
      <c r="F78" s="97">
        <v>1700</v>
      </c>
      <c r="G78" s="570">
        <v>44562</v>
      </c>
      <c r="H78" s="593" t="s">
        <v>221</v>
      </c>
      <c r="I78" s="315" t="s">
        <v>3308</v>
      </c>
      <c r="J78" s="21">
        <v>1700</v>
      </c>
    </row>
    <row r="79" spans="2:10" s="556" customFormat="1" ht="46.5">
      <c r="B79" s="204" t="s">
        <v>3309</v>
      </c>
      <c r="C79" s="205" t="s">
        <v>3310</v>
      </c>
      <c r="D79" s="251" t="s">
        <v>570</v>
      </c>
      <c r="E79" s="588" t="s">
        <v>571</v>
      </c>
      <c r="F79" s="97">
        <v>1500</v>
      </c>
      <c r="G79" s="570">
        <v>44562</v>
      </c>
      <c r="H79" s="321" t="s">
        <v>569</v>
      </c>
      <c r="I79" s="315" t="s">
        <v>571</v>
      </c>
      <c r="J79" s="21">
        <v>1500</v>
      </c>
    </row>
    <row r="80" spans="2:10" s="556" customFormat="1" ht="46.5">
      <c r="B80" s="204" t="s">
        <v>3309</v>
      </c>
      <c r="C80" s="205" t="s">
        <v>3311</v>
      </c>
      <c r="D80" s="251" t="s">
        <v>506</v>
      </c>
      <c r="E80" s="588" t="s">
        <v>507</v>
      </c>
      <c r="F80" s="97">
        <v>850</v>
      </c>
      <c r="G80" s="570">
        <v>44562</v>
      </c>
      <c r="H80" s="321" t="s">
        <v>505</v>
      </c>
      <c r="I80" s="315" t="s">
        <v>507</v>
      </c>
      <c r="J80" s="21">
        <v>850</v>
      </c>
    </row>
    <row r="81" spans="2:10" s="556" customFormat="1" ht="31">
      <c r="B81" s="204" t="s">
        <v>164</v>
      </c>
      <c r="C81" s="205" t="s">
        <v>3312</v>
      </c>
      <c r="D81" s="251" t="s">
        <v>2806</v>
      </c>
      <c r="E81" s="588" t="s">
        <v>2807</v>
      </c>
      <c r="F81" s="97">
        <v>150</v>
      </c>
      <c r="G81" s="570">
        <v>44562</v>
      </c>
      <c r="H81" s="205" t="s">
        <v>2805</v>
      </c>
      <c r="I81" s="415" t="s">
        <v>2807</v>
      </c>
      <c r="J81" s="326">
        <v>150</v>
      </c>
    </row>
    <row r="82" spans="2:10" s="556" customFormat="1" ht="124">
      <c r="B82" s="91" t="s">
        <v>45</v>
      </c>
      <c r="C82" s="160" t="s">
        <v>3313</v>
      </c>
      <c r="D82" s="120" t="s">
        <v>3314</v>
      </c>
      <c r="E82" s="320" t="s">
        <v>3315</v>
      </c>
      <c r="F82" s="97">
        <v>6200</v>
      </c>
      <c r="G82" s="594">
        <v>44531</v>
      </c>
      <c r="H82" s="595" t="s">
        <v>197</v>
      </c>
      <c r="I82" s="596" t="s">
        <v>199</v>
      </c>
      <c r="J82" s="597">
        <v>6200</v>
      </c>
    </row>
    <row r="83" spans="2:10" s="556" customFormat="1" ht="62">
      <c r="B83" s="91" t="s">
        <v>164</v>
      </c>
      <c r="C83" s="92" t="s">
        <v>3316</v>
      </c>
      <c r="D83" s="112" t="s">
        <v>3317</v>
      </c>
      <c r="E83" s="114" t="s">
        <v>3318</v>
      </c>
      <c r="F83" s="97">
        <v>5920</v>
      </c>
      <c r="G83" s="594">
        <v>44531</v>
      </c>
      <c r="H83" s="154" t="s">
        <v>2868</v>
      </c>
      <c r="I83" s="269" t="s">
        <v>2870</v>
      </c>
      <c r="J83" s="270">
        <v>2925</v>
      </c>
    </row>
    <row r="84" spans="2:10" s="556" customFormat="1" ht="15.5">
      <c r="B84" s="180" t="s">
        <v>164</v>
      </c>
      <c r="C84" s="484" t="s">
        <v>3319</v>
      </c>
      <c r="D84" s="101" t="s">
        <v>2650</v>
      </c>
      <c r="E84" s="598" t="s">
        <v>3320</v>
      </c>
      <c r="F84" s="299">
        <v>79</v>
      </c>
      <c r="G84" s="594">
        <v>44440</v>
      </c>
      <c r="H84" s="599" t="s">
        <v>2655</v>
      </c>
      <c r="I84" s="232" t="s">
        <v>2656</v>
      </c>
      <c r="J84" s="299">
        <v>79</v>
      </c>
    </row>
    <row r="85" spans="2:10" s="556" customFormat="1" ht="15.5">
      <c r="B85" s="180" t="s">
        <v>164</v>
      </c>
      <c r="C85" s="484" t="s">
        <v>3321</v>
      </c>
      <c r="D85" s="101" t="s">
        <v>2666</v>
      </c>
      <c r="E85" s="598" t="s">
        <v>3322</v>
      </c>
      <c r="F85" s="299">
        <v>79</v>
      </c>
      <c r="G85" s="594">
        <v>44440</v>
      </c>
      <c r="H85" s="599" t="s">
        <v>2671</v>
      </c>
      <c r="I85" s="232" t="s">
        <v>2672</v>
      </c>
      <c r="J85" s="299">
        <v>79</v>
      </c>
    </row>
    <row r="86" spans="2:10" s="556" customFormat="1" ht="62">
      <c r="B86" s="600" t="s">
        <v>45</v>
      </c>
      <c r="C86" s="208" t="s">
        <v>3323</v>
      </c>
      <c r="D86" s="101" t="s">
        <v>242</v>
      </c>
      <c r="E86" s="598" t="s">
        <v>3324</v>
      </c>
      <c r="F86" s="601">
        <v>2700</v>
      </c>
      <c r="G86" s="594">
        <v>44440</v>
      </c>
      <c r="H86" s="602" t="s">
        <v>241</v>
      </c>
      <c r="I86" s="603" t="s">
        <v>243</v>
      </c>
      <c r="J86" s="299">
        <v>2700</v>
      </c>
    </row>
    <row r="87" spans="2:10" s="556" customFormat="1" ht="31">
      <c r="B87" s="180" t="s">
        <v>3325</v>
      </c>
      <c r="C87" s="600" t="s">
        <v>3326</v>
      </c>
      <c r="D87" s="101" t="s">
        <v>3327</v>
      </c>
      <c r="E87" s="598" t="s">
        <v>3328</v>
      </c>
      <c r="F87" s="299">
        <v>250</v>
      </c>
      <c r="G87" s="594">
        <v>44440</v>
      </c>
      <c r="H87" s="229" t="s">
        <v>2089</v>
      </c>
      <c r="I87" s="604" t="s">
        <v>2091</v>
      </c>
      <c r="J87" s="605">
        <v>250</v>
      </c>
    </row>
    <row r="88" spans="2:10" s="556" customFormat="1" ht="31">
      <c r="B88" s="180" t="s">
        <v>3329</v>
      </c>
      <c r="C88" s="600" t="s">
        <v>3330</v>
      </c>
      <c r="D88" s="101" t="s">
        <v>2093</v>
      </c>
      <c r="E88" s="598" t="s">
        <v>3331</v>
      </c>
      <c r="F88" s="299">
        <v>230</v>
      </c>
      <c r="G88" s="594">
        <v>44440</v>
      </c>
      <c r="H88" s="599" t="s">
        <v>2092</v>
      </c>
      <c r="I88" s="604" t="s">
        <v>2094</v>
      </c>
      <c r="J88" s="605">
        <v>230</v>
      </c>
    </row>
    <row r="89" spans="2:10" s="556" customFormat="1" ht="31">
      <c r="B89" s="180" t="s">
        <v>3325</v>
      </c>
      <c r="C89" s="600" t="s">
        <v>3332</v>
      </c>
      <c r="D89" s="101" t="s">
        <v>2096</v>
      </c>
      <c r="E89" s="598" t="s">
        <v>3333</v>
      </c>
      <c r="F89" s="299">
        <v>159</v>
      </c>
      <c r="G89" s="594">
        <v>44440</v>
      </c>
      <c r="H89" s="599" t="s">
        <v>2095</v>
      </c>
      <c r="I89" s="604" t="s">
        <v>2097</v>
      </c>
      <c r="J89" s="605">
        <v>159</v>
      </c>
    </row>
    <row r="90" spans="2:10" s="556" customFormat="1" ht="15.5">
      <c r="B90" s="180" t="s">
        <v>2944</v>
      </c>
      <c r="C90" s="484" t="s">
        <v>3334</v>
      </c>
      <c r="D90" s="101" t="s">
        <v>3335</v>
      </c>
      <c r="E90" s="598" t="s">
        <v>3336</v>
      </c>
      <c r="F90" s="299">
        <v>100</v>
      </c>
      <c r="G90" s="594">
        <v>44440</v>
      </c>
      <c r="H90" s="602" t="s">
        <v>3255</v>
      </c>
      <c r="I90" s="415" t="s">
        <v>182</v>
      </c>
      <c r="J90" s="299" t="s">
        <v>182</v>
      </c>
    </row>
    <row r="91" spans="2:10" s="556" customFormat="1" ht="31">
      <c r="B91" s="180" t="s">
        <v>3325</v>
      </c>
      <c r="C91" s="600" t="s">
        <v>3337</v>
      </c>
      <c r="D91" s="101" t="s">
        <v>2087</v>
      </c>
      <c r="E91" s="598" t="s">
        <v>3338</v>
      </c>
      <c r="F91" s="299">
        <v>175</v>
      </c>
      <c r="G91" s="594">
        <v>44440</v>
      </c>
      <c r="H91" s="602" t="s">
        <v>3339</v>
      </c>
      <c r="I91" s="415" t="s">
        <v>2088</v>
      </c>
      <c r="J91" s="299">
        <v>250</v>
      </c>
    </row>
    <row r="92" spans="2:10" s="556" customFormat="1" ht="31">
      <c r="B92" s="606" t="s">
        <v>2906</v>
      </c>
      <c r="C92" s="484" t="s">
        <v>3340</v>
      </c>
      <c r="D92" s="101" t="s">
        <v>2908</v>
      </c>
      <c r="E92" s="197" t="s">
        <v>2910</v>
      </c>
      <c r="F92" s="299">
        <v>1690</v>
      </c>
      <c r="G92" s="594">
        <v>44440</v>
      </c>
      <c r="H92" s="602" t="s">
        <v>2907</v>
      </c>
      <c r="I92" s="415" t="s">
        <v>2910</v>
      </c>
      <c r="J92" s="299">
        <v>1690</v>
      </c>
    </row>
    <row r="93" spans="2:10" s="556" customFormat="1" ht="46.5">
      <c r="B93" s="180" t="s">
        <v>45</v>
      </c>
      <c r="C93" s="600" t="s">
        <v>3341</v>
      </c>
      <c r="D93" s="101" t="s">
        <v>526</v>
      </c>
      <c r="E93" s="103" t="s">
        <v>3342</v>
      </c>
      <c r="F93" s="299">
        <v>429</v>
      </c>
      <c r="G93" s="594">
        <v>44440</v>
      </c>
      <c r="H93" s="602" t="s">
        <v>478</v>
      </c>
      <c r="I93" s="607" t="s">
        <v>479</v>
      </c>
      <c r="J93" s="608">
        <v>470</v>
      </c>
    </row>
    <row r="94" spans="2:10" s="556" customFormat="1" ht="46.5">
      <c r="B94" s="180" t="s">
        <v>45</v>
      </c>
      <c r="C94" s="600" t="s">
        <v>3343</v>
      </c>
      <c r="D94" s="101" t="s">
        <v>526</v>
      </c>
      <c r="E94" s="103" t="s">
        <v>3344</v>
      </c>
      <c r="F94" s="299">
        <v>429</v>
      </c>
      <c r="G94" s="594">
        <v>44440</v>
      </c>
      <c r="H94" s="609" t="s">
        <v>480</v>
      </c>
      <c r="I94" s="607" t="s">
        <v>481</v>
      </c>
      <c r="J94" s="608">
        <v>470</v>
      </c>
    </row>
    <row r="95" spans="2:10" s="556" customFormat="1" ht="46.5">
      <c r="B95" s="180" t="s">
        <v>45</v>
      </c>
      <c r="C95" s="600" t="s">
        <v>3345</v>
      </c>
      <c r="D95" s="101" t="s">
        <v>534</v>
      </c>
      <c r="E95" s="454" t="s">
        <v>3346</v>
      </c>
      <c r="F95" s="299">
        <v>559</v>
      </c>
      <c r="G95" s="594">
        <v>44440</v>
      </c>
      <c r="H95" s="609" t="s">
        <v>491</v>
      </c>
      <c r="I95" s="607" t="s">
        <v>492</v>
      </c>
      <c r="J95" s="608">
        <v>615</v>
      </c>
    </row>
    <row r="96" spans="2:10" s="556" customFormat="1" ht="46.5">
      <c r="B96" s="180" t="s">
        <v>45</v>
      </c>
      <c r="C96" s="600" t="s">
        <v>3347</v>
      </c>
      <c r="D96" s="101" t="s">
        <v>534</v>
      </c>
      <c r="E96" s="103" t="s">
        <v>3348</v>
      </c>
      <c r="F96" s="299">
        <v>339</v>
      </c>
      <c r="G96" s="594">
        <v>44440</v>
      </c>
      <c r="H96" s="599" t="s">
        <v>484</v>
      </c>
      <c r="I96" s="607" t="s">
        <v>486</v>
      </c>
      <c r="J96" s="608">
        <v>370</v>
      </c>
    </row>
    <row r="97" spans="2:10" s="556" customFormat="1" ht="46.5">
      <c r="B97" s="180" t="s">
        <v>45</v>
      </c>
      <c r="C97" s="600" t="s">
        <v>3349</v>
      </c>
      <c r="D97" s="101" t="s">
        <v>534</v>
      </c>
      <c r="E97" s="103" t="s">
        <v>3350</v>
      </c>
      <c r="F97" s="299">
        <v>339</v>
      </c>
      <c r="G97" s="594">
        <v>44440</v>
      </c>
      <c r="H97" s="599" t="s">
        <v>487</v>
      </c>
      <c r="I97" s="607" t="s">
        <v>488</v>
      </c>
      <c r="J97" s="608">
        <v>370</v>
      </c>
    </row>
    <row r="98" spans="2:10" s="556" customFormat="1" ht="46.5">
      <c r="B98" s="180" t="s">
        <v>45</v>
      </c>
      <c r="C98" s="600" t="s">
        <v>3351</v>
      </c>
      <c r="D98" s="101" t="s">
        <v>534</v>
      </c>
      <c r="E98" s="103" t="s">
        <v>3352</v>
      </c>
      <c r="F98" s="299">
        <v>339</v>
      </c>
      <c r="G98" s="594">
        <v>44440</v>
      </c>
      <c r="H98" s="599" t="s">
        <v>489</v>
      </c>
      <c r="I98" s="607" t="s">
        <v>490</v>
      </c>
      <c r="J98" s="608">
        <v>370</v>
      </c>
    </row>
    <row r="99" spans="2:10" s="556" customFormat="1" ht="46.5">
      <c r="B99" s="610" t="s">
        <v>45</v>
      </c>
      <c r="C99" s="611" t="s">
        <v>3353</v>
      </c>
      <c r="D99" s="612" t="s">
        <v>519</v>
      </c>
      <c r="E99" s="454" t="s">
        <v>3354</v>
      </c>
      <c r="F99" s="299">
        <v>619</v>
      </c>
      <c r="G99" s="594">
        <v>44440</v>
      </c>
      <c r="H99" s="609" t="s">
        <v>476</v>
      </c>
      <c r="I99" s="607" t="s">
        <v>477</v>
      </c>
      <c r="J99" s="608">
        <v>680</v>
      </c>
    </row>
    <row r="100" spans="2:10" s="556" customFormat="1" ht="46.5">
      <c r="B100" s="180" t="s">
        <v>45</v>
      </c>
      <c r="C100" s="600" t="s">
        <v>3355</v>
      </c>
      <c r="D100" s="101" t="s">
        <v>519</v>
      </c>
      <c r="E100" s="103" t="s">
        <v>3356</v>
      </c>
      <c r="F100" s="299">
        <v>429</v>
      </c>
      <c r="G100" s="594">
        <v>44440</v>
      </c>
      <c r="H100" s="599" t="s">
        <v>470</v>
      </c>
      <c r="I100" s="607" t="s">
        <v>471</v>
      </c>
      <c r="J100" s="608">
        <v>470</v>
      </c>
    </row>
    <row r="101" spans="2:10" s="556" customFormat="1" ht="46.5">
      <c r="B101" s="180" t="s">
        <v>45</v>
      </c>
      <c r="C101" s="600" t="s">
        <v>3357</v>
      </c>
      <c r="D101" s="101" t="s">
        <v>519</v>
      </c>
      <c r="E101" s="103" t="s">
        <v>3358</v>
      </c>
      <c r="F101" s="299">
        <v>429</v>
      </c>
      <c r="G101" s="594">
        <v>44440</v>
      </c>
      <c r="H101" s="599" t="s">
        <v>472</v>
      </c>
      <c r="I101" s="607" t="s">
        <v>473</v>
      </c>
      <c r="J101" s="608">
        <v>470</v>
      </c>
    </row>
    <row r="102" spans="2:10" s="556" customFormat="1" ht="77.5">
      <c r="B102" s="180" t="s">
        <v>45</v>
      </c>
      <c r="C102" s="484" t="s">
        <v>3359</v>
      </c>
      <c r="D102" s="101" t="s">
        <v>3360</v>
      </c>
      <c r="E102" s="103" t="s">
        <v>3361</v>
      </c>
      <c r="F102" s="299">
        <v>1800</v>
      </c>
      <c r="G102" s="594">
        <v>44440</v>
      </c>
      <c r="H102" s="609" t="s">
        <v>313</v>
      </c>
      <c r="I102" s="415" t="s">
        <v>3362</v>
      </c>
      <c r="J102" s="299">
        <v>1200</v>
      </c>
    </row>
    <row r="103" spans="2:10" s="556" customFormat="1" ht="62">
      <c r="B103" s="600" t="s">
        <v>45</v>
      </c>
      <c r="C103" s="484" t="s">
        <v>3363</v>
      </c>
      <c r="D103" s="613" t="s">
        <v>3364</v>
      </c>
      <c r="E103" s="598" t="s">
        <v>3365</v>
      </c>
      <c r="F103" s="299">
        <v>2450</v>
      </c>
      <c r="G103" s="594">
        <v>44440</v>
      </c>
      <c r="H103" s="599" t="s">
        <v>210</v>
      </c>
      <c r="I103" s="415" t="s">
        <v>211</v>
      </c>
      <c r="J103" s="299">
        <v>2880</v>
      </c>
    </row>
    <row r="104" spans="2:10" s="556" customFormat="1" ht="62">
      <c r="B104" s="600" t="s">
        <v>45</v>
      </c>
      <c r="C104" s="484" t="s">
        <v>3366</v>
      </c>
      <c r="D104" s="613" t="s">
        <v>3367</v>
      </c>
      <c r="E104" s="598" t="s">
        <v>3368</v>
      </c>
      <c r="F104" s="299">
        <v>3700</v>
      </c>
      <c r="G104" s="594">
        <v>44440</v>
      </c>
      <c r="H104" s="599" t="s">
        <v>216</v>
      </c>
      <c r="I104" s="415" t="s">
        <v>217</v>
      </c>
      <c r="J104" s="299">
        <v>3800</v>
      </c>
    </row>
    <row r="105" spans="2:10" s="556" customFormat="1" ht="62">
      <c r="B105" s="180" t="s">
        <v>45</v>
      </c>
      <c r="C105" s="606" t="s">
        <v>3369</v>
      </c>
      <c r="D105" s="613" t="s">
        <v>516</v>
      </c>
      <c r="E105" s="245" t="s">
        <v>3370</v>
      </c>
      <c r="F105" s="614">
        <v>1100</v>
      </c>
      <c r="G105" s="594">
        <v>44440</v>
      </c>
      <c r="H105" s="602" t="s">
        <v>515</v>
      </c>
      <c r="I105" s="415" t="s">
        <v>3371</v>
      </c>
      <c r="J105" s="299">
        <v>1100</v>
      </c>
    </row>
    <row r="106" spans="2:10" s="556" customFormat="1" ht="62">
      <c r="B106" s="180" t="s">
        <v>45</v>
      </c>
      <c r="C106" s="484" t="s">
        <v>3372</v>
      </c>
      <c r="D106" s="101" t="s">
        <v>3373</v>
      </c>
      <c r="E106" s="598" t="s">
        <v>3374</v>
      </c>
      <c r="F106" s="299">
        <v>5350</v>
      </c>
      <c r="G106" s="594">
        <v>44440</v>
      </c>
      <c r="H106" s="229" t="s">
        <v>262</v>
      </c>
      <c r="I106" s="232" t="s">
        <v>3375</v>
      </c>
      <c r="J106" s="299">
        <v>4900</v>
      </c>
    </row>
    <row r="107" spans="2:10" s="556" customFormat="1" ht="77.5">
      <c r="B107" s="180" t="s">
        <v>45</v>
      </c>
      <c r="C107" s="484" t="s">
        <v>3376</v>
      </c>
      <c r="D107" s="101" t="s">
        <v>3377</v>
      </c>
      <c r="E107" s="103" t="s">
        <v>3378</v>
      </c>
      <c r="F107" s="299">
        <v>1700</v>
      </c>
      <c r="G107" s="594">
        <v>44440</v>
      </c>
      <c r="H107" s="599" t="s">
        <v>313</v>
      </c>
      <c r="I107" s="415" t="s">
        <v>3362</v>
      </c>
      <c r="J107" s="299">
        <v>1200</v>
      </c>
    </row>
    <row r="108" spans="2:10" s="556" customFormat="1" ht="31">
      <c r="B108" s="600" t="s">
        <v>2003</v>
      </c>
      <c r="C108" s="600" t="s">
        <v>3379</v>
      </c>
      <c r="D108" s="181" t="s">
        <v>2030</v>
      </c>
      <c r="E108" s="598" t="s">
        <v>3380</v>
      </c>
      <c r="F108" s="299">
        <v>180</v>
      </c>
      <c r="G108" s="594">
        <v>44409</v>
      </c>
      <c r="H108" s="599" t="s">
        <v>2036</v>
      </c>
      <c r="I108" s="415" t="s">
        <v>2037</v>
      </c>
      <c r="J108" s="299">
        <v>180</v>
      </c>
    </row>
    <row r="109" spans="2:10" s="556" customFormat="1" ht="31">
      <c r="B109" s="600" t="s">
        <v>2003</v>
      </c>
      <c r="C109" s="600" t="s">
        <v>3381</v>
      </c>
      <c r="D109" s="181" t="s">
        <v>2039</v>
      </c>
      <c r="E109" s="598" t="s">
        <v>3382</v>
      </c>
      <c r="F109" s="299">
        <v>575</v>
      </c>
      <c r="G109" s="594">
        <v>44409</v>
      </c>
      <c r="H109" s="599" t="s">
        <v>2038</v>
      </c>
      <c r="I109" s="415" t="s">
        <v>2040</v>
      </c>
      <c r="J109" s="299">
        <v>575</v>
      </c>
    </row>
    <row r="110" spans="2:10" s="556" customFormat="1" ht="63" customHeight="1">
      <c r="B110" s="606" t="s">
        <v>2967</v>
      </c>
      <c r="C110" s="484" t="s">
        <v>3383</v>
      </c>
      <c r="D110" s="615" t="s">
        <v>2978</v>
      </c>
      <c r="E110" s="598" t="s">
        <v>3384</v>
      </c>
      <c r="F110" s="299">
        <v>216</v>
      </c>
      <c r="G110" s="594">
        <v>44409</v>
      </c>
      <c r="H110" s="602" t="s">
        <v>3255</v>
      </c>
      <c r="I110" s="415" t="s">
        <v>182</v>
      </c>
      <c r="J110" s="299" t="s">
        <v>182</v>
      </c>
    </row>
    <row r="111" spans="2:10" s="556" customFormat="1" ht="63" customHeight="1">
      <c r="B111" s="606" t="s">
        <v>2967</v>
      </c>
      <c r="C111" s="484" t="s">
        <v>3385</v>
      </c>
      <c r="D111" s="615" t="s">
        <v>3386</v>
      </c>
      <c r="E111" s="598" t="s">
        <v>3387</v>
      </c>
      <c r="F111" s="299">
        <v>123</v>
      </c>
      <c r="G111" s="594">
        <v>44409</v>
      </c>
      <c r="H111" s="602" t="s">
        <v>3255</v>
      </c>
      <c r="I111" s="415" t="s">
        <v>182</v>
      </c>
      <c r="J111" s="299" t="s">
        <v>182</v>
      </c>
    </row>
    <row r="112" spans="2:10" s="556" customFormat="1" ht="63" customHeight="1">
      <c r="B112" s="606" t="s">
        <v>2967</v>
      </c>
      <c r="C112" s="484" t="s">
        <v>3388</v>
      </c>
      <c r="D112" s="615" t="s">
        <v>3386</v>
      </c>
      <c r="E112" s="598" t="s">
        <v>3389</v>
      </c>
      <c r="F112" s="299">
        <v>195</v>
      </c>
      <c r="G112" s="594">
        <v>44409</v>
      </c>
      <c r="H112" s="602" t="s">
        <v>3255</v>
      </c>
      <c r="I112" s="415" t="s">
        <v>182</v>
      </c>
      <c r="J112" s="299" t="s">
        <v>182</v>
      </c>
    </row>
    <row r="113" spans="2:10" s="556" customFormat="1" ht="15.5">
      <c r="B113" s="616" t="s">
        <v>164</v>
      </c>
      <c r="C113" s="617" t="s">
        <v>3390</v>
      </c>
      <c r="D113" s="618" t="s">
        <v>14</v>
      </c>
      <c r="E113" s="619" t="s">
        <v>3391</v>
      </c>
      <c r="F113" s="299">
        <v>250</v>
      </c>
      <c r="G113" s="594">
        <v>44378</v>
      </c>
      <c r="H113" s="602" t="s">
        <v>3255</v>
      </c>
      <c r="I113" s="415" t="s">
        <v>182</v>
      </c>
      <c r="J113" s="299" t="s">
        <v>182</v>
      </c>
    </row>
    <row r="114" spans="2:10" s="556" customFormat="1" ht="62">
      <c r="B114" s="100" t="s">
        <v>1079</v>
      </c>
      <c r="C114" s="620" t="s">
        <v>3392</v>
      </c>
      <c r="D114" s="150" t="s">
        <v>1109</v>
      </c>
      <c r="E114" s="103" t="s">
        <v>3393</v>
      </c>
      <c r="F114" s="299">
        <v>8520</v>
      </c>
      <c r="G114" s="594">
        <v>44348</v>
      </c>
      <c r="H114" s="609" t="s">
        <v>1135</v>
      </c>
      <c r="I114" s="604" t="s">
        <v>1136</v>
      </c>
      <c r="J114" s="605">
        <v>8520</v>
      </c>
    </row>
    <row r="115" spans="2:10" s="556" customFormat="1" ht="63" customHeight="1">
      <c r="B115" s="100" t="s">
        <v>1079</v>
      </c>
      <c r="C115" s="620" t="s">
        <v>3394</v>
      </c>
      <c r="D115" s="150" t="s">
        <v>1109</v>
      </c>
      <c r="E115" s="103" t="s">
        <v>3395</v>
      </c>
      <c r="F115" s="299">
        <v>9630</v>
      </c>
      <c r="G115" s="594">
        <v>44348</v>
      </c>
      <c r="H115" s="609" t="s">
        <v>1137</v>
      </c>
      <c r="I115" s="604" t="s">
        <v>1138</v>
      </c>
      <c r="J115" s="605">
        <v>9630</v>
      </c>
    </row>
    <row r="116" spans="2:10" s="556" customFormat="1" ht="63" customHeight="1">
      <c r="B116" s="100" t="s">
        <v>1079</v>
      </c>
      <c r="C116" s="620" t="s">
        <v>3396</v>
      </c>
      <c r="D116" s="150" t="s">
        <v>1109</v>
      </c>
      <c r="E116" s="103" t="s">
        <v>3397</v>
      </c>
      <c r="F116" s="299">
        <v>10610</v>
      </c>
      <c r="G116" s="594">
        <v>44348</v>
      </c>
      <c r="H116" s="609" t="s">
        <v>1139</v>
      </c>
      <c r="I116" s="604" t="s">
        <v>1140</v>
      </c>
      <c r="J116" s="605">
        <v>10550</v>
      </c>
    </row>
    <row r="117" spans="2:10" s="556" customFormat="1" ht="63" customHeight="1">
      <c r="B117" s="100" t="s">
        <v>1079</v>
      </c>
      <c r="C117" s="620" t="s">
        <v>3398</v>
      </c>
      <c r="D117" s="150" t="s">
        <v>1109</v>
      </c>
      <c r="E117" s="103" t="s">
        <v>3399</v>
      </c>
      <c r="F117" s="299">
        <v>11640</v>
      </c>
      <c r="G117" s="594">
        <v>44348</v>
      </c>
      <c r="H117" s="609" t="s">
        <v>1141</v>
      </c>
      <c r="I117" s="604" t="s">
        <v>1142</v>
      </c>
      <c r="J117" s="605">
        <v>11540</v>
      </c>
    </row>
    <row r="118" spans="2:10" s="556" customFormat="1" ht="63" customHeight="1">
      <c r="B118" s="600" t="s">
        <v>1079</v>
      </c>
      <c r="C118" s="620" t="s">
        <v>3400</v>
      </c>
      <c r="D118" s="150" t="s">
        <v>1109</v>
      </c>
      <c r="E118" s="103" t="s">
        <v>3401</v>
      </c>
      <c r="F118" s="299">
        <v>12370</v>
      </c>
      <c r="G118" s="594">
        <v>44348</v>
      </c>
      <c r="H118" s="609" t="s">
        <v>1143</v>
      </c>
      <c r="I118" s="604" t="s">
        <v>1144</v>
      </c>
      <c r="J118" s="605">
        <v>12260</v>
      </c>
    </row>
    <row r="119" spans="2:10" s="556" customFormat="1" ht="62">
      <c r="B119" s="100" t="s">
        <v>1079</v>
      </c>
      <c r="C119" s="620" t="s">
        <v>3402</v>
      </c>
      <c r="D119" s="150" t="s">
        <v>1109</v>
      </c>
      <c r="E119" s="103" t="s">
        <v>3403</v>
      </c>
      <c r="F119" s="299">
        <v>13840</v>
      </c>
      <c r="G119" s="594">
        <v>44348</v>
      </c>
      <c r="H119" s="609" t="s">
        <v>1145</v>
      </c>
      <c r="I119" s="604" t="s">
        <v>1146</v>
      </c>
      <c r="J119" s="605">
        <v>13710</v>
      </c>
    </row>
    <row r="120" spans="2:10" s="556" customFormat="1" ht="63" customHeight="1">
      <c r="B120" s="100" t="s">
        <v>1079</v>
      </c>
      <c r="C120" s="620" t="s">
        <v>3404</v>
      </c>
      <c r="D120" s="150" t="s">
        <v>1109</v>
      </c>
      <c r="E120" s="103" t="s">
        <v>3405</v>
      </c>
      <c r="F120" s="299">
        <v>15390</v>
      </c>
      <c r="G120" s="594">
        <v>44348</v>
      </c>
      <c r="H120" s="609" t="s">
        <v>1147</v>
      </c>
      <c r="I120" s="604" t="s">
        <v>1148</v>
      </c>
      <c r="J120" s="605">
        <v>14960</v>
      </c>
    </row>
    <row r="121" spans="2:10" s="556" customFormat="1" ht="63" customHeight="1">
      <c r="B121" s="100" t="s">
        <v>1079</v>
      </c>
      <c r="C121" s="620" t="s">
        <v>3406</v>
      </c>
      <c r="D121" s="150" t="s">
        <v>1109</v>
      </c>
      <c r="E121" s="103" t="s">
        <v>3407</v>
      </c>
      <c r="F121" s="299">
        <v>11930</v>
      </c>
      <c r="G121" s="594">
        <v>44348</v>
      </c>
      <c r="H121" s="609" t="s">
        <v>1189</v>
      </c>
      <c r="I121" s="604" t="s">
        <v>1190</v>
      </c>
      <c r="J121" s="605">
        <v>11930</v>
      </c>
    </row>
    <row r="122" spans="2:10" s="556" customFormat="1" ht="63" customHeight="1">
      <c r="B122" s="100" t="s">
        <v>1079</v>
      </c>
      <c r="C122" s="620" t="s">
        <v>3408</v>
      </c>
      <c r="D122" s="150" t="s">
        <v>1109</v>
      </c>
      <c r="E122" s="103" t="s">
        <v>3409</v>
      </c>
      <c r="F122" s="299">
        <v>12970</v>
      </c>
      <c r="G122" s="594">
        <v>44348</v>
      </c>
      <c r="H122" s="609" t="s">
        <v>1191</v>
      </c>
      <c r="I122" s="604" t="s">
        <v>1192</v>
      </c>
      <c r="J122" s="605">
        <v>12820</v>
      </c>
    </row>
    <row r="123" spans="2:10" s="556" customFormat="1" ht="63" customHeight="1">
      <c r="B123" s="100" t="s">
        <v>1079</v>
      </c>
      <c r="C123" s="620" t="s">
        <v>3410</v>
      </c>
      <c r="D123" s="150" t="s">
        <v>1109</v>
      </c>
      <c r="E123" s="103" t="s">
        <v>3411</v>
      </c>
      <c r="F123" s="299">
        <v>13410</v>
      </c>
      <c r="G123" s="594">
        <v>44348</v>
      </c>
      <c r="H123" s="609" t="s">
        <v>1193</v>
      </c>
      <c r="I123" s="604" t="s">
        <v>1194</v>
      </c>
      <c r="J123" s="605">
        <v>13200</v>
      </c>
    </row>
    <row r="124" spans="2:10" s="556" customFormat="1" ht="63" customHeight="1">
      <c r="B124" s="100" t="s">
        <v>1079</v>
      </c>
      <c r="C124" s="620" t="s">
        <v>3412</v>
      </c>
      <c r="D124" s="150" t="s">
        <v>1109</v>
      </c>
      <c r="E124" s="103" t="s">
        <v>3413</v>
      </c>
      <c r="F124" s="299">
        <v>14450</v>
      </c>
      <c r="G124" s="594">
        <v>44348</v>
      </c>
      <c r="H124" s="609" t="s">
        <v>1195</v>
      </c>
      <c r="I124" s="604" t="s">
        <v>1196</v>
      </c>
      <c r="J124" s="605">
        <v>14190</v>
      </c>
    </row>
    <row r="125" spans="2:10" s="556" customFormat="1" ht="63" customHeight="1">
      <c r="B125" s="600" t="s">
        <v>1079</v>
      </c>
      <c r="C125" s="620" t="s">
        <v>3414</v>
      </c>
      <c r="D125" s="150" t="s">
        <v>1109</v>
      </c>
      <c r="E125" s="103" t="s">
        <v>3415</v>
      </c>
      <c r="F125" s="299">
        <v>15180</v>
      </c>
      <c r="G125" s="594">
        <v>44348</v>
      </c>
      <c r="H125" s="609" t="s">
        <v>1197</v>
      </c>
      <c r="I125" s="604" t="s">
        <v>1198</v>
      </c>
      <c r="J125" s="605">
        <v>14920</v>
      </c>
    </row>
    <row r="126" spans="2:10" s="556" customFormat="1" ht="63" customHeight="1">
      <c r="B126" s="100" t="s">
        <v>1079</v>
      </c>
      <c r="C126" s="620" t="s">
        <v>3416</v>
      </c>
      <c r="D126" s="150" t="s">
        <v>1109</v>
      </c>
      <c r="E126" s="103" t="s">
        <v>3417</v>
      </c>
      <c r="F126" s="299">
        <v>16650</v>
      </c>
      <c r="G126" s="594">
        <v>44348</v>
      </c>
      <c r="H126" s="609" t="s">
        <v>1199</v>
      </c>
      <c r="I126" s="604" t="s">
        <v>1200</v>
      </c>
      <c r="J126" s="605">
        <v>16360</v>
      </c>
    </row>
    <row r="127" spans="2:10" s="556" customFormat="1" ht="63" customHeight="1">
      <c r="B127" s="100" t="s">
        <v>1079</v>
      </c>
      <c r="C127" s="620" t="s">
        <v>3418</v>
      </c>
      <c r="D127" s="150" t="s">
        <v>1109</v>
      </c>
      <c r="E127" s="103" t="s">
        <v>3419</v>
      </c>
      <c r="F127" s="299">
        <v>18200</v>
      </c>
      <c r="G127" s="594">
        <v>44348</v>
      </c>
      <c r="H127" s="609" t="s">
        <v>1201</v>
      </c>
      <c r="I127" s="604" t="s">
        <v>1202</v>
      </c>
      <c r="J127" s="605">
        <v>17610</v>
      </c>
    </row>
    <row r="128" spans="2:10" s="556" customFormat="1" ht="63" customHeight="1">
      <c r="B128" s="600" t="s">
        <v>1079</v>
      </c>
      <c r="C128" s="620" t="s">
        <v>3420</v>
      </c>
      <c r="D128" s="150" t="s">
        <v>1109</v>
      </c>
      <c r="E128" s="103" t="s">
        <v>3421</v>
      </c>
      <c r="F128" s="299">
        <v>8520</v>
      </c>
      <c r="G128" s="594">
        <v>44348</v>
      </c>
      <c r="H128" s="609" t="s">
        <v>1281</v>
      </c>
      <c r="I128" s="604" t="s">
        <v>1282</v>
      </c>
      <c r="J128" s="605">
        <v>8520</v>
      </c>
    </row>
    <row r="129" spans="2:10" s="556" customFormat="1" ht="63" customHeight="1">
      <c r="B129" s="600" t="s">
        <v>1079</v>
      </c>
      <c r="C129" s="620" t="s">
        <v>3422</v>
      </c>
      <c r="D129" s="150" t="s">
        <v>1109</v>
      </c>
      <c r="E129" s="103" t="s">
        <v>3423</v>
      </c>
      <c r="F129" s="299">
        <v>9630</v>
      </c>
      <c r="G129" s="594">
        <v>44348</v>
      </c>
      <c r="H129" s="609" t="s">
        <v>1283</v>
      </c>
      <c r="I129" s="604" t="s">
        <v>1284</v>
      </c>
      <c r="J129" s="605">
        <v>9630</v>
      </c>
    </row>
    <row r="130" spans="2:10" s="556" customFormat="1" ht="63" customHeight="1">
      <c r="B130" s="600" t="s">
        <v>1079</v>
      </c>
      <c r="C130" s="620" t="s">
        <v>3424</v>
      </c>
      <c r="D130" s="150" t="s">
        <v>1109</v>
      </c>
      <c r="E130" s="103" t="s">
        <v>3425</v>
      </c>
      <c r="F130" s="299">
        <v>10610</v>
      </c>
      <c r="G130" s="594">
        <v>44348</v>
      </c>
      <c r="H130" s="609" t="s">
        <v>1285</v>
      </c>
      <c r="I130" s="604" t="s">
        <v>1286</v>
      </c>
      <c r="J130" s="605">
        <v>10550</v>
      </c>
    </row>
    <row r="131" spans="2:10" s="556" customFormat="1" ht="63" customHeight="1">
      <c r="B131" s="600" t="s">
        <v>1079</v>
      </c>
      <c r="C131" s="620" t="s">
        <v>3426</v>
      </c>
      <c r="D131" s="150" t="s">
        <v>1109</v>
      </c>
      <c r="E131" s="103" t="s">
        <v>3427</v>
      </c>
      <c r="F131" s="299">
        <v>11640</v>
      </c>
      <c r="G131" s="594">
        <v>44348</v>
      </c>
      <c r="H131" s="609" t="s">
        <v>1287</v>
      </c>
      <c r="I131" s="604" t="s">
        <v>1288</v>
      </c>
      <c r="J131" s="605">
        <v>11540</v>
      </c>
    </row>
    <row r="132" spans="2:10" s="556" customFormat="1" ht="63" customHeight="1">
      <c r="B132" s="600" t="s">
        <v>1079</v>
      </c>
      <c r="C132" s="620" t="s">
        <v>3428</v>
      </c>
      <c r="D132" s="150" t="s">
        <v>1109</v>
      </c>
      <c r="E132" s="103" t="s">
        <v>3429</v>
      </c>
      <c r="F132" s="299">
        <v>12370</v>
      </c>
      <c r="G132" s="594">
        <v>44348</v>
      </c>
      <c r="H132" s="609" t="s">
        <v>1289</v>
      </c>
      <c r="I132" s="604" t="s">
        <v>1290</v>
      </c>
      <c r="J132" s="605">
        <v>12260</v>
      </c>
    </row>
    <row r="133" spans="2:10" s="556" customFormat="1" ht="63" customHeight="1">
      <c r="B133" s="600" t="s">
        <v>1079</v>
      </c>
      <c r="C133" s="620" t="s">
        <v>3430</v>
      </c>
      <c r="D133" s="150" t="s">
        <v>1109</v>
      </c>
      <c r="E133" s="103" t="s">
        <v>3431</v>
      </c>
      <c r="F133" s="299">
        <v>13840</v>
      </c>
      <c r="G133" s="594">
        <v>44348</v>
      </c>
      <c r="H133" s="609" t="s">
        <v>1291</v>
      </c>
      <c r="I133" s="604" t="s">
        <v>1292</v>
      </c>
      <c r="J133" s="605">
        <v>13710</v>
      </c>
    </row>
    <row r="134" spans="2:10" s="556" customFormat="1" ht="63" customHeight="1">
      <c r="B134" s="600" t="s">
        <v>1079</v>
      </c>
      <c r="C134" s="620" t="s">
        <v>3432</v>
      </c>
      <c r="D134" s="150" t="s">
        <v>1109</v>
      </c>
      <c r="E134" s="103" t="s">
        <v>3433</v>
      </c>
      <c r="F134" s="299">
        <v>15390</v>
      </c>
      <c r="G134" s="594">
        <v>44348</v>
      </c>
      <c r="H134" s="609" t="s">
        <v>1293</v>
      </c>
      <c r="I134" s="604" t="s">
        <v>1294</v>
      </c>
      <c r="J134" s="605">
        <v>14960</v>
      </c>
    </row>
    <row r="135" spans="2:10" s="556" customFormat="1" ht="63" customHeight="1">
      <c r="B135" s="600" t="s">
        <v>1070</v>
      </c>
      <c r="C135" s="600" t="s">
        <v>3434</v>
      </c>
      <c r="D135" s="150" t="s">
        <v>1072</v>
      </c>
      <c r="E135" s="245" t="s">
        <v>3435</v>
      </c>
      <c r="F135" s="299">
        <v>3750</v>
      </c>
      <c r="G135" s="594">
        <v>44348</v>
      </c>
      <c r="H135" s="609" t="s">
        <v>1071</v>
      </c>
      <c r="I135" s="604" t="s">
        <v>1074</v>
      </c>
      <c r="J135" s="605">
        <v>3860</v>
      </c>
    </row>
    <row r="136" spans="2:10" s="556" customFormat="1" ht="63" customHeight="1">
      <c r="B136" s="600" t="s">
        <v>1070</v>
      </c>
      <c r="C136" s="600" t="s">
        <v>3436</v>
      </c>
      <c r="D136" s="150" t="s">
        <v>1072</v>
      </c>
      <c r="E136" s="245" t="s">
        <v>3437</v>
      </c>
      <c r="F136" s="299">
        <v>5050</v>
      </c>
      <c r="G136" s="594">
        <v>44348</v>
      </c>
      <c r="H136" s="609" t="s">
        <v>1075</v>
      </c>
      <c r="I136" s="604" t="s">
        <v>1076</v>
      </c>
      <c r="J136" s="605">
        <v>5400</v>
      </c>
    </row>
    <row r="137" spans="2:10" s="556" customFormat="1" ht="63" customHeight="1">
      <c r="B137" s="600" t="s">
        <v>1070</v>
      </c>
      <c r="C137" s="620" t="s">
        <v>3438</v>
      </c>
      <c r="D137" s="150" t="s">
        <v>1254</v>
      </c>
      <c r="E137" s="103" t="s">
        <v>3439</v>
      </c>
      <c r="F137" s="299">
        <v>3750</v>
      </c>
      <c r="G137" s="594">
        <v>44348</v>
      </c>
      <c r="H137" s="609" t="s">
        <v>1253</v>
      </c>
      <c r="I137" s="604" t="s">
        <v>1255</v>
      </c>
      <c r="J137" s="605">
        <v>3860</v>
      </c>
    </row>
    <row r="138" spans="2:10" s="556" customFormat="1" ht="63" customHeight="1">
      <c r="B138" s="600" t="s">
        <v>1070</v>
      </c>
      <c r="C138" s="620" t="s">
        <v>3440</v>
      </c>
      <c r="D138" s="150" t="s">
        <v>1254</v>
      </c>
      <c r="E138" s="103" t="s">
        <v>3441</v>
      </c>
      <c r="F138" s="299">
        <v>5050</v>
      </c>
      <c r="G138" s="594">
        <v>44348</v>
      </c>
      <c r="H138" s="609" t="s">
        <v>1256</v>
      </c>
      <c r="I138" s="604" t="s">
        <v>1257</v>
      </c>
      <c r="J138" s="605">
        <v>5400</v>
      </c>
    </row>
    <row r="139" spans="2:10" s="556" customFormat="1" ht="63" customHeight="1">
      <c r="B139" s="180" t="s">
        <v>45</v>
      </c>
      <c r="C139" s="484" t="s">
        <v>3442</v>
      </c>
      <c r="D139" s="101" t="s">
        <v>3443</v>
      </c>
      <c r="E139" s="103" t="s">
        <v>3444</v>
      </c>
      <c r="F139" s="299">
        <v>1499</v>
      </c>
      <c r="G139" s="594">
        <v>44348</v>
      </c>
      <c r="H139" s="602" t="s">
        <v>298</v>
      </c>
      <c r="I139" s="415" t="s">
        <v>300</v>
      </c>
      <c r="J139" s="299">
        <v>1500</v>
      </c>
    </row>
    <row r="140" spans="2:10" s="556" customFormat="1" ht="108.5">
      <c r="B140" s="180" t="s">
        <v>45</v>
      </c>
      <c r="C140" s="208" t="s">
        <v>3445</v>
      </c>
      <c r="D140" s="243" t="s">
        <v>198</v>
      </c>
      <c r="E140" s="245" t="s">
        <v>3446</v>
      </c>
      <c r="F140" s="299">
        <v>6200</v>
      </c>
      <c r="G140" s="594">
        <v>44317</v>
      </c>
      <c r="H140" s="599" t="s">
        <v>197</v>
      </c>
      <c r="I140" s="596" t="s">
        <v>199</v>
      </c>
      <c r="J140" s="597">
        <v>6200</v>
      </c>
    </row>
    <row r="141" spans="2:10" s="556" customFormat="1" ht="63" customHeight="1">
      <c r="B141" s="180" t="s">
        <v>45</v>
      </c>
      <c r="C141" s="600" t="s">
        <v>3447</v>
      </c>
      <c r="D141" s="101" t="s">
        <v>3448</v>
      </c>
      <c r="E141" s="598" t="s">
        <v>3449</v>
      </c>
      <c r="F141" s="299">
        <v>1800</v>
      </c>
      <c r="G141" s="594">
        <v>44317</v>
      </c>
      <c r="H141" s="599" t="s">
        <v>244</v>
      </c>
      <c r="I141" s="232" t="s">
        <v>246</v>
      </c>
      <c r="J141" s="299">
        <v>1800</v>
      </c>
    </row>
    <row r="142" spans="2:10" s="556" customFormat="1" ht="63" customHeight="1">
      <c r="B142" s="180" t="s">
        <v>164</v>
      </c>
      <c r="C142" s="484" t="s">
        <v>3450</v>
      </c>
      <c r="D142" s="101" t="s">
        <v>2380</v>
      </c>
      <c r="E142" s="598" t="s">
        <v>3451</v>
      </c>
      <c r="F142" s="299">
        <v>79</v>
      </c>
      <c r="G142" s="594">
        <v>44317</v>
      </c>
      <c r="H142" s="599" t="s">
        <v>2595</v>
      </c>
      <c r="I142" s="607" t="s">
        <v>2596</v>
      </c>
      <c r="J142" s="299">
        <v>79</v>
      </c>
    </row>
    <row r="143" spans="2:10" s="556" customFormat="1" ht="63" customHeight="1">
      <c r="B143" s="180" t="s">
        <v>164</v>
      </c>
      <c r="C143" s="484" t="s">
        <v>3452</v>
      </c>
      <c r="D143" s="101" t="s">
        <v>2380</v>
      </c>
      <c r="E143" s="598" t="s">
        <v>3453</v>
      </c>
      <c r="F143" s="299">
        <v>49</v>
      </c>
      <c r="G143" s="594">
        <v>44317</v>
      </c>
      <c r="H143" s="602" t="s">
        <v>2408</v>
      </c>
      <c r="I143" s="415" t="s">
        <v>2410</v>
      </c>
      <c r="J143" s="299">
        <v>49</v>
      </c>
    </row>
    <row r="144" spans="2:10" s="556" customFormat="1" ht="63" customHeight="1">
      <c r="B144" s="606" t="s">
        <v>2906</v>
      </c>
      <c r="C144" s="484" t="s">
        <v>3454</v>
      </c>
      <c r="D144" s="101" t="s">
        <v>3455</v>
      </c>
      <c r="E144" s="197" t="s">
        <v>3456</v>
      </c>
      <c r="F144" s="299">
        <v>2490</v>
      </c>
      <c r="G144" s="594">
        <v>44317</v>
      </c>
      <c r="H144" s="602" t="s">
        <v>2911</v>
      </c>
      <c r="I144" s="415" t="s">
        <v>2913</v>
      </c>
      <c r="J144" s="299">
        <v>2060</v>
      </c>
    </row>
    <row r="145" spans="2:10" s="556" customFormat="1" ht="77.5">
      <c r="B145" s="180" t="s">
        <v>45</v>
      </c>
      <c r="C145" s="484" t="s">
        <v>3457</v>
      </c>
      <c r="D145" s="101" t="s">
        <v>3458</v>
      </c>
      <c r="E145" s="103" t="s">
        <v>3459</v>
      </c>
      <c r="F145" s="299">
        <v>1699</v>
      </c>
      <c r="G145" s="594">
        <v>44287</v>
      </c>
      <c r="H145" s="602" t="s">
        <v>285</v>
      </c>
      <c r="I145" s="415" t="s">
        <v>287</v>
      </c>
      <c r="J145" s="299">
        <v>1750</v>
      </c>
    </row>
    <row r="146" spans="2:10" s="556" customFormat="1" ht="63" customHeight="1">
      <c r="B146" s="180" t="s">
        <v>3325</v>
      </c>
      <c r="C146" s="611" t="s">
        <v>3460</v>
      </c>
      <c r="D146" s="101" t="s">
        <v>2093</v>
      </c>
      <c r="E146" s="598" t="s">
        <v>3461</v>
      </c>
      <c r="F146" s="299">
        <v>175</v>
      </c>
      <c r="G146" s="594">
        <v>44287</v>
      </c>
      <c r="H146" s="602" t="s">
        <v>3462</v>
      </c>
      <c r="I146" s="415" t="s">
        <v>2094</v>
      </c>
      <c r="J146" s="299">
        <v>230</v>
      </c>
    </row>
    <row r="147" spans="2:10" s="556" customFormat="1" ht="63" customHeight="1">
      <c r="B147" s="180" t="s">
        <v>1883</v>
      </c>
      <c r="C147" s="484" t="s">
        <v>3463</v>
      </c>
      <c r="D147" s="101" t="s">
        <v>1885</v>
      </c>
      <c r="E147" s="598" t="s">
        <v>3464</v>
      </c>
      <c r="F147" s="299">
        <v>269</v>
      </c>
      <c r="G147" s="594">
        <v>44287</v>
      </c>
      <c r="H147" s="602" t="s">
        <v>3255</v>
      </c>
      <c r="I147" s="415" t="s">
        <v>182</v>
      </c>
      <c r="J147" s="299" t="s">
        <v>182</v>
      </c>
    </row>
    <row r="148" spans="2:10" s="556" customFormat="1" ht="63" customHeight="1">
      <c r="B148" s="197" t="s">
        <v>164</v>
      </c>
      <c r="C148" s="197" t="s">
        <v>3465</v>
      </c>
      <c r="D148" s="101" t="s">
        <v>2449</v>
      </c>
      <c r="E148" s="103" t="s">
        <v>3466</v>
      </c>
      <c r="F148" s="299">
        <v>30</v>
      </c>
      <c r="G148" s="594">
        <v>44256</v>
      </c>
      <c r="H148" s="602" t="s">
        <v>3255</v>
      </c>
      <c r="I148" s="415" t="s">
        <v>182</v>
      </c>
      <c r="J148" s="299" t="s">
        <v>182</v>
      </c>
    </row>
    <row r="149" spans="2:10" s="556" customFormat="1" ht="63" customHeight="1">
      <c r="B149" s="197" t="s">
        <v>164</v>
      </c>
      <c r="C149" s="197" t="s">
        <v>3467</v>
      </c>
      <c r="D149" s="101" t="s">
        <v>14</v>
      </c>
      <c r="E149" s="197" t="s">
        <v>3468</v>
      </c>
      <c r="F149" s="299">
        <v>119</v>
      </c>
      <c r="G149" s="594">
        <v>44256</v>
      </c>
      <c r="H149" s="602" t="s">
        <v>3255</v>
      </c>
      <c r="I149" s="415" t="s">
        <v>182</v>
      </c>
      <c r="J149" s="299" t="s">
        <v>182</v>
      </c>
    </row>
    <row r="150" spans="2:10" s="556" customFormat="1" ht="63" customHeight="1">
      <c r="B150" s="180" t="s">
        <v>1079</v>
      </c>
      <c r="C150" s="600" t="s">
        <v>3469</v>
      </c>
      <c r="D150" s="101" t="s">
        <v>1109</v>
      </c>
      <c r="E150" s="245" t="s">
        <v>3470</v>
      </c>
      <c r="F150" s="299">
        <v>4674</v>
      </c>
      <c r="G150" s="594">
        <v>44228</v>
      </c>
      <c r="H150" s="599" t="s">
        <v>1113</v>
      </c>
      <c r="I150" s="596" t="s">
        <v>1114</v>
      </c>
      <c r="J150" s="299">
        <v>4740</v>
      </c>
    </row>
    <row r="151" spans="2:10" s="556" customFormat="1" ht="63" customHeight="1">
      <c r="B151" s="180" t="s">
        <v>1079</v>
      </c>
      <c r="C151" s="600" t="s">
        <v>3471</v>
      </c>
      <c r="D151" s="101" t="s">
        <v>1109</v>
      </c>
      <c r="E151" s="245" t="s">
        <v>3472</v>
      </c>
      <c r="F151" s="299">
        <v>5738</v>
      </c>
      <c r="G151" s="594">
        <v>44228</v>
      </c>
      <c r="H151" s="599" t="s">
        <v>1115</v>
      </c>
      <c r="I151" s="596" t="s">
        <v>1116</v>
      </c>
      <c r="J151" s="299">
        <v>5810</v>
      </c>
    </row>
    <row r="152" spans="2:10" s="556" customFormat="1" ht="63" customHeight="1">
      <c r="B152" s="180" t="s">
        <v>1079</v>
      </c>
      <c r="C152" s="600" t="s">
        <v>3473</v>
      </c>
      <c r="D152" s="101" t="s">
        <v>1109</v>
      </c>
      <c r="E152" s="245" t="s">
        <v>3474</v>
      </c>
      <c r="F152" s="299">
        <v>6802</v>
      </c>
      <c r="G152" s="594">
        <v>44228</v>
      </c>
      <c r="H152" s="599" t="s">
        <v>1117</v>
      </c>
      <c r="I152" s="596" t="s">
        <v>1118</v>
      </c>
      <c r="J152" s="299">
        <v>6350</v>
      </c>
    </row>
    <row r="153" spans="2:10" s="556" customFormat="1" ht="63" customHeight="1">
      <c r="B153" s="180" t="s">
        <v>1079</v>
      </c>
      <c r="C153" s="600" t="s">
        <v>3475</v>
      </c>
      <c r="D153" s="101" t="s">
        <v>1109</v>
      </c>
      <c r="E153" s="245" t="s">
        <v>3476</v>
      </c>
      <c r="F153" s="299">
        <v>7866</v>
      </c>
      <c r="G153" s="594">
        <v>44228</v>
      </c>
      <c r="H153" s="599" t="s">
        <v>1119</v>
      </c>
      <c r="I153" s="596" t="s">
        <v>1120</v>
      </c>
      <c r="J153" s="299">
        <v>6770</v>
      </c>
    </row>
    <row r="154" spans="2:10" s="556" customFormat="1" ht="63" customHeight="1">
      <c r="B154" s="180" t="s">
        <v>1079</v>
      </c>
      <c r="C154" s="600" t="s">
        <v>3477</v>
      </c>
      <c r="D154" s="101" t="s">
        <v>1109</v>
      </c>
      <c r="E154" s="245" t="s">
        <v>3478</v>
      </c>
      <c r="F154" s="299">
        <v>5174</v>
      </c>
      <c r="G154" s="594">
        <v>44228</v>
      </c>
      <c r="H154" s="599" t="s">
        <v>1121</v>
      </c>
      <c r="I154" s="596" t="s">
        <v>1122</v>
      </c>
      <c r="J154" s="299">
        <v>5460</v>
      </c>
    </row>
    <row r="155" spans="2:10" s="556" customFormat="1" ht="63" customHeight="1">
      <c r="B155" s="180" t="s">
        <v>1079</v>
      </c>
      <c r="C155" s="600" t="s">
        <v>3479</v>
      </c>
      <c r="D155" s="101" t="s">
        <v>1109</v>
      </c>
      <c r="E155" s="245" t="s">
        <v>3480</v>
      </c>
      <c r="F155" s="299">
        <v>6238</v>
      </c>
      <c r="G155" s="594">
        <v>44228</v>
      </c>
      <c r="H155" s="599" t="s">
        <v>1123</v>
      </c>
      <c r="I155" s="596" t="s">
        <v>1124</v>
      </c>
      <c r="J155" s="299">
        <v>6550</v>
      </c>
    </row>
    <row r="156" spans="2:10" s="556" customFormat="1" ht="63" customHeight="1">
      <c r="B156" s="180" t="s">
        <v>1079</v>
      </c>
      <c r="C156" s="600" t="s">
        <v>3481</v>
      </c>
      <c r="D156" s="101" t="s">
        <v>1109</v>
      </c>
      <c r="E156" s="245" t="s">
        <v>3482</v>
      </c>
      <c r="F156" s="299">
        <v>7302</v>
      </c>
      <c r="G156" s="594">
        <v>44228</v>
      </c>
      <c r="H156" s="599" t="s">
        <v>1125</v>
      </c>
      <c r="I156" s="596" t="s">
        <v>1126</v>
      </c>
      <c r="J156" s="299">
        <v>7190</v>
      </c>
    </row>
    <row r="157" spans="2:10" s="556" customFormat="1" ht="63" customHeight="1">
      <c r="B157" s="180" t="s">
        <v>1079</v>
      </c>
      <c r="C157" s="600" t="s">
        <v>3483</v>
      </c>
      <c r="D157" s="101" t="s">
        <v>1109</v>
      </c>
      <c r="E157" s="245" t="s">
        <v>3484</v>
      </c>
      <c r="F157" s="299">
        <v>8366</v>
      </c>
      <c r="G157" s="594">
        <v>44228</v>
      </c>
      <c r="H157" s="599" t="s">
        <v>1127</v>
      </c>
      <c r="I157" s="596" t="s">
        <v>1128</v>
      </c>
      <c r="J157" s="299">
        <v>7610</v>
      </c>
    </row>
    <row r="158" spans="2:10" s="556" customFormat="1" ht="63" customHeight="1">
      <c r="B158" s="180" t="s">
        <v>1079</v>
      </c>
      <c r="C158" s="600" t="s">
        <v>3485</v>
      </c>
      <c r="D158" s="101" t="s">
        <v>1109</v>
      </c>
      <c r="E158" s="245" t="s">
        <v>3486</v>
      </c>
      <c r="F158" s="299">
        <v>9430</v>
      </c>
      <c r="G158" s="594">
        <v>44228</v>
      </c>
      <c r="H158" s="599" t="s">
        <v>1129</v>
      </c>
      <c r="I158" s="596" t="s">
        <v>1130</v>
      </c>
      <c r="J158" s="299">
        <v>8140</v>
      </c>
    </row>
    <row r="159" spans="2:10" s="556" customFormat="1" ht="63" customHeight="1">
      <c r="B159" s="180" t="s">
        <v>1079</v>
      </c>
      <c r="C159" s="600" t="s">
        <v>3487</v>
      </c>
      <c r="D159" s="101" t="s">
        <v>1109</v>
      </c>
      <c r="E159" s="245" t="s">
        <v>3488</v>
      </c>
      <c r="F159" s="299">
        <v>10494</v>
      </c>
      <c r="G159" s="594">
        <v>44228</v>
      </c>
      <c r="H159" s="599" t="s">
        <v>1131</v>
      </c>
      <c r="I159" s="596" t="s">
        <v>1132</v>
      </c>
      <c r="J159" s="299">
        <v>8240</v>
      </c>
    </row>
    <row r="160" spans="2:10" s="556" customFormat="1" ht="63" customHeight="1">
      <c r="B160" s="180" t="s">
        <v>1079</v>
      </c>
      <c r="C160" s="600" t="s">
        <v>3489</v>
      </c>
      <c r="D160" s="101" t="s">
        <v>1109</v>
      </c>
      <c r="E160" s="245" t="s">
        <v>3490</v>
      </c>
      <c r="F160" s="299">
        <v>12090</v>
      </c>
      <c r="G160" s="594">
        <v>44228</v>
      </c>
      <c r="H160" s="599" t="s">
        <v>1133</v>
      </c>
      <c r="I160" s="596" t="s">
        <v>1134</v>
      </c>
      <c r="J160" s="299">
        <v>9540</v>
      </c>
    </row>
    <row r="161" spans="2:10" s="556" customFormat="1" ht="63" customHeight="1">
      <c r="B161" s="180" t="s">
        <v>1079</v>
      </c>
      <c r="C161" s="484" t="s">
        <v>3491</v>
      </c>
      <c r="D161" s="101" t="s">
        <v>1259</v>
      </c>
      <c r="E161" s="598" t="s">
        <v>3492</v>
      </c>
      <c r="F161" s="299">
        <v>4674</v>
      </c>
      <c r="G161" s="594">
        <v>44228</v>
      </c>
      <c r="H161" s="602" t="s">
        <v>1258</v>
      </c>
      <c r="I161" s="415" t="s">
        <v>1260</v>
      </c>
      <c r="J161" s="299">
        <v>4740</v>
      </c>
    </row>
    <row r="162" spans="2:10" s="556" customFormat="1" ht="63" customHeight="1">
      <c r="B162" s="180" t="s">
        <v>1079</v>
      </c>
      <c r="C162" s="484" t="s">
        <v>3493</v>
      </c>
      <c r="D162" s="101" t="s">
        <v>1259</v>
      </c>
      <c r="E162" s="598" t="s">
        <v>3494</v>
      </c>
      <c r="F162" s="299">
        <v>5738</v>
      </c>
      <c r="G162" s="594">
        <v>44228</v>
      </c>
      <c r="H162" s="602" t="s">
        <v>1261</v>
      </c>
      <c r="I162" s="415" t="s">
        <v>1262</v>
      </c>
      <c r="J162" s="299">
        <v>5810</v>
      </c>
    </row>
    <row r="163" spans="2:10" s="556" customFormat="1" ht="63" customHeight="1">
      <c r="B163" s="180" t="s">
        <v>1079</v>
      </c>
      <c r="C163" s="484" t="s">
        <v>3495</v>
      </c>
      <c r="D163" s="101" t="s">
        <v>1259</v>
      </c>
      <c r="E163" s="598" t="s">
        <v>3496</v>
      </c>
      <c r="F163" s="299">
        <v>6802</v>
      </c>
      <c r="G163" s="594">
        <v>44228</v>
      </c>
      <c r="H163" s="602" t="s">
        <v>1263</v>
      </c>
      <c r="I163" s="415" t="s">
        <v>1264</v>
      </c>
      <c r="J163" s="299">
        <v>6350</v>
      </c>
    </row>
    <row r="164" spans="2:10" s="556" customFormat="1" ht="63" customHeight="1">
      <c r="B164" s="180" t="s">
        <v>1079</v>
      </c>
      <c r="C164" s="484" t="s">
        <v>3497</v>
      </c>
      <c r="D164" s="101" t="s">
        <v>1259</v>
      </c>
      <c r="E164" s="598" t="s">
        <v>3498</v>
      </c>
      <c r="F164" s="299">
        <v>7866</v>
      </c>
      <c r="G164" s="594">
        <v>44228</v>
      </c>
      <c r="H164" s="602" t="s">
        <v>1265</v>
      </c>
      <c r="I164" s="415" t="s">
        <v>1266</v>
      </c>
      <c r="J164" s="299">
        <v>6770</v>
      </c>
    </row>
    <row r="165" spans="2:10" s="556" customFormat="1" ht="63" customHeight="1">
      <c r="B165" s="180" t="s">
        <v>1079</v>
      </c>
      <c r="C165" s="484" t="s">
        <v>3499</v>
      </c>
      <c r="D165" s="101" t="s">
        <v>1259</v>
      </c>
      <c r="E165" s="598" t="s">
        <v>3500</v>
      </c>
      <c r="F165" s="299">
        <v>5174</v>
      </c>
      <c r="G165" s="594">
        <v>44228</v>
      </c>
      <c r="H165" s="602" t="s">
        <v>1267</v>
      </c>
      <c r="I165" s="415" t="s">
        <v>1268</v>
      </c>
      <c r="J165" s="299">
        <v>5460</v>
      </c>
    </row>
    <row r="166" spans="2:10" s="556" customFormat="1" ht="63" customHeight="1">
      <c r="B166" s="180" t="s">
        <v>1079</v>
      </c>
      <c r="C166" s="484" t="s">
        <v>3501</v>
      </c>
      <c r="D166" s="101" t="s">
        <v>1259</v>
      </c>
      <c r="E166" s="598" t="s">
        <v>3502</v>
      </c>
      <c r="F166" s="299">
        <v>6238</v>
      </c>
      <c r="G166" s="594">
        <v>44228</v>
      </c>
      <c r="H166" s="602" t="s">
        <v>1269</v>
      </c>
      <c r="I166" s="415" t="s">
        <v>1270</v>
      </c>
      <c r="J166" s="299">
        <v>6550</v>
      </c>
    </row>
    <row r="167" spans="2:10" s="556" customFormat="1" ht="63" customHeight="1">
      <c r="B167" s="180" t="s">
        <v>1079</v>
      </c>
      <c r="C167" s="484" t="s">
        <v>3503</v>
      </c>
      <c r="D167" s="101" t="s">
        <v>1259</v>
      </c>
      <c r="E167" s="598" t="s">
        <v>3504</v>
      </c>
      <c r="F167" s="299">
        <v>7302</v>
      </c>
      <c r="G167" s="594">
        <v>44228</v>
      </c>
      <c r="H167" s="602" t="s">
        <v>1271</v>
      </c>
      <c r="I167" s="415" t="s">
        <v>1272</v>
      </c>
      <c r="J167" s="299">
        <v>7190</v>
      </c>
    </row>
    <row r="168" spans="2:10" s="556" customFormat="1" ht="63" customHeight="1">
      <c r="B168" s="180" t="s">
        <v>1079</v>
      </c>
      <c r="C168" s="484" t="s">
        <v>3505</v>
      </c>
      <c r="D168" s="101" t="s">
        <v>1259</v>
      </c>
      <c r="E168" s="598" t="s">
        <v>3506</v>
      </c>
      <c r="F168" s="299">
        <v>8366</v>
      </c>
      <c r="G168" s="594">
        <v>44228</v>
      </c>
      <c r="H168" s="602" t="s">
        <v>1273</v>
      </c>
      <c r="I168" s="415" t="s">
        <v>1274</v>
      </c>
      <c r="J168" s="299">
        <v>7610</v>
      </c>
    </row>
    <row r="169" spans="2:10" s="556" customFormat="1" ht="63" customHeight="1">
      <c r="B169" s="180" t="s">
        <v>1079</v>
      </c>
      <c r="C169" s="484" t="s">
        <v>3507</v>
      </c>
      <c r="D169" s="101" t="s">
        <v>1259</v>
      </c>
      <c r="E169" s="598" t="s">
        <v>3508</v>
      </c>
      <c r="F169" s="299">
        <v>9430</v>
      </c>
      <c r="G169" s="594">
        <v>44228</v>
      </c>
      <c r="H169" s="602" t="s">
        <v>1275</v>
      </c>
      <c r="I169" s="415" t="s">
        <v>1276</v>
      </c>
      <c r="J169" s="299">
        <v>8140</v>
      </c>
    </row>
    <row r="170" spans="2:10" s="556" customFormat="1" ht="63" customHeight="1">
      <c r="B170" s="180" t="s">
        <v>1079</v>
      </c>
      <c r="C170" s="484" t="s">
        <v>3509</v>
      </c>
      <c r="D170" s="101" t="s">
        <v>1259</v>
      </c>
      <c r="E170" s="598" t="s">
        <v>3510</v>
      </c>
      <c r="F170" s="299">
        <v>10494</v>
      </c>
      <c r="G170" s="594">
        <v>44228</v>
      </c>
      <c r="H170" s="602" t="s">
        <v>1277</v>
      </c>
      <c r="I170" s="415" t="s">
        <v>1278</v>
      </c>
      <c r="J170" s="299">
        <v>8240</v>
      </c>
    </row>
    <row r="171" spans="2:10" s="556" customFormat="1" ht="63" customHeight="1">
      <c r="B171" s="180" t="s">
        <v>1079</v>
      </c>
      <c r="C171" s="484" t="s">
        <v>3511</v>
      </c>
      <c r="D171" s="101" t="s">
        <v>1259</v>
      </c>
      <c r="E171" s="598" t="s">
        <v>3512</v>
      </c>
      <c r="F171" s="299">
        <v>12090</v>
      </c>
      <c r="G171" s="594">
        <v>44228</v>
      </c>
      <c r="H171" s="602" t="s">
        <v>1279</v>
      </c>
      <c r="I171" s="415" t="s">
        <v>1280</v>
      </c>
      <c r="J171" s="299">
        <v>9540</v>
      </c>
    </row>
    <row r="172" spans="2:10" s="556" customFormat="1" ht="63" customHeight="1">
      <c r="B172" s="180" t="s">
        <v>45</v>
      </c>
      <c r="C172" s="600" t="s">
        <v>3513</v>
      </c>
      <c r="D172" s="101" t="s">
        <v>526</v>
      </c>
      <c r="E172" s="103" t="s">
        <v>3514</v>
      </c>
      <c r="F172" s="299">
        <v>429</v>
      </c>
      <c r="G172" s="594">
        <v>44228</v>
      </c>
      <c r="H172" s="599" t="s">
        <v>3223</v>
      </c>
      <c r="I172" s="607" t="s">
        <v>3224</v>
      </c>
      <c r="J172" s="608">
        <v>470</v>
      </c>
    </row>
    <row r="173" spans="2:10" s="556" customFormat="1" ht="63" customHeight="1">
      <c r="B173" s="180" t="s">
        <v>45</v>
      </c>
      <c r="C173" s="600" t="s">
        <v>3515</v>
      </c>
      <c r="D173" s="101" t="s">
        <v>519</v>
      </c>
      <c r="E173" s="103" t="s">
        <v>3516</v>
      </c>
      <c r="F173" s="299">
        <v>429</v>
      </c>
      <c r="G173" s="594">
        <v>44228</v>
      </c>
      <c r="H173" s="599" t="s">
        <v>474</v>
      </c>
      <c r="I173" s="607" t="s">
        <v>475</v>
      </c>
      <c r="J173" s="299">
        <v>470</v>
      </c>
    </row>
    <row r="174" spans="2:10" s="556" customFormat="1" ht="77.5">
      <c r="B174" s="180" t="s">
        <v>45</v>
      </c>
      <c r="C174" s="484" t="s">
        <v>3517</v>
      </c>
      <c r="D174" s="101" t="s">
        <v>3518</v>
      </c>
      <c r="E174" s="103" t="s">
        <v>3519</v>
      </c>
      <c r="F174" s="299">
        <v>1699</v>
      </c>
      <c r="G174" s="594">
        <v>44228</v>
      </c>
      <c r="H174" s="602" t="s">
        <v>277</v>
      </c>
      <c r="I174" s="415" t="s">
        <v>279</v>
      </c>
      <c r="J174" s="299">
        <v>1750</v>
      </c>
    </row>
    <row r="175" spans="2:10" s="556" customFormat="1" ht="63" customHeight="1">
      <c r="B175" s="621" t="s">
        <v>164</v>
      </c>
      <c r="C175" s="484" t="s">
        <v>3520</v>
      </c>
      <c r="D175" s="613" t="s">
        <v>2377</v>
      </c>
      <c r="E175" s="619" t="s">
        <v>3521</v>
      </c>
      <c r="F175" s="622">
        <v>53</v>
      </c>
      <c r="G175" s="594">
        <v>44228</v>
      </c>
      <c r="H175" s="602" t="s">
        <v>182</v>
      </c>
      <c r="I175" s="415" t="s">
        <v>182</v>
      </c>
      <c r="J175" s="299" t="s">
        <v>182</v>
      </c>
    </row>
    <row r="176" spans="2:10" s="556" customFormat="1" ht="63" customHeight="1">
      <c r="B176" s="180" t="s">
        <v>2003</v>
      </c>
      <c r="C176" s="611" t="s">
        <v>3522</v>
      </c>
      <c r="D176" s="101" t="s">
        <v>2012</v>
      </c>
      <c r="E176" s="598" t="s">
        <v>3523</v>
      </c>
      <c r="F176" s="299">
        <v>200</v>
      </c>
      <c r="G176" s="594">
        <v>44197</v>
      </c>
      <c r="H176" s="599" t="s">
        <v>2014</v>
      </c>
      <c r="I176" s="415" t="s">
        <v>2015</v>
      </c>
      <c r="J176" s="299">
        <v>200</v>
      </c>
    </row>
    <row r="177" spans="2:11" s="623" customFormat="1" ht="63" customHeight="1">
      <c r="B177" s="180" t="s">
        <v>45</v>
      </c>
      <c r="C177" s="617" t="s">
        <v>3524</v>
      </c>
      <c r="D177" s="181" t="s">
        <v>122</v>
      </c>
      <c r="E177" s="103" t="s">
        <v>3525</v>
      </c>
      <c r="F177" s="622">
        <v>7200</v>
      </c>
      <c r="G177" s="594">
        <v>44166</v>
      </c>
      <c r="H177" s="602" t="s">
        <v>121</v>
      </c>
      <c r="I177" s="415" t="s">
        <v>3526</v>
      </c>
      <c r="J177" s="299">
        <v>6950</v>
      </c>
      <c r="K177" s="556"/>
    </row>
    <row r="178" spans="2:11" s="623" customFormat="1" ht="63" customHeight="1">
      <c r="B178" s="621" t="s">
        <v>45</v>
      </c>
      <c r="C178" s="617" t="s">
        <v>3527</v>
      </c>
      <c r="D178" s="613" t="s">
        <v>122</v>
      </c>
      <c r="E178" s="624" t="s">
        <v>3528</v>
      </c>
      <c r="F178" s="622">
        <v>7200</v>
      </c>
      <c r="G178" s="594">
        <v>44166</v>
      </c>
      <c r="H178" s="602" t="s">
        <v>3255</v>
      </c>
      <c r="I178" s="415" t="s">
        <v>182</v>
      </c>
      <c r="J178" s="299" t="s">
        <v>182</v>
      </c>
      <c r="K178" s="556"/>
    </row>
    <row r="179" spans="2:11" s="623" customFormat="1" ht="63" customHeight="1">
      <c r="B179" s="621" t="s">
        <v>45</v>
      </c>
      <c r="C179" s="617" t="s">
        <v>3529</v>
      </c>
      <c r="D179" s="613" t="s">
        <v>122</v>
      </c>
      <c r="E179" s="624" t="s">
        <v>3530</v>
      </c>
      <c r="F179" s="622">
        <v>7200</v>
      </c>
      <c r="G179" s="594">
        <v>44166</v>
      </c>
      <c r="H179" s="602" t="s">
        <v>3255</v>
      </c>
      <c r="I179" s="415" t="s">
        <v>182</v>
      </c>
      <c r="J179" s="299" t="s">
        <v>182</v>
      </c>
      <c r="K179" s="556"/>
    </row>
    <row r="180" spans="2:11" s="623" customFormat="1" ht="63" customHeight="1">
      <c r="B180" s="621" t="s">
        <v>45</v>
      </c>
      <c r="C180" s="617" t="s">
        <v>3531</v>
      </c>
      <c r="D180" s="613" t="s">
        <v>122</v>
      </c>
      <c r="E180" s="624" t="s">
        <v>3532</v>
      </c>
      <c r="F180" s="625">
        <v>9950</v>
      </c>
      <c r="G180" s="594">
        <v>44166</v>
      </c>
      <c r="H180" s="602" t="s">
        <v>121</v>
      </c>
      <c r="I180" s="415" t="s">
        <v>124</v>
      </c>
      <c r="J180" s="299">
        <v>6950</v>
      </c>
      <c r="K180" s="556"/>
    </row>
    <row r="181" spans="2:11" s="623" customFormat="1" ht="63" customHeight="1">
      <c r="B181" s="621" t="s">
        <v>45</v>
      </c>
      <c r="C181" s="617" t="s">
        <v>3533</v>
      </c>
      <c r="D181" s="613" t="s">
        <v>122</v>
      </c>
      <c r="E181" s="624" t="s">
        <v>3534</v>
      </c>
      <c r="F181" s="625">
        <v>9950</v>
      </c>
      <c r="G181" s="594">
        <v>44166</v>
      </c>
      <c r="H181" s="602" t="s">
        <v>3255</v>
      </c>
      <c r="I181" s="415" t="s">
        <v>182</v>
      </c>
      <c r="J181" s="299" t="s">
        <v>182</v>
      </c>
      <c r="K181" s="556"/>
    </row>
    <row r="182" spans="2:11" s="623" customFormat="1" ht="63" customHeight="1">
      <c r="B182" s="180" t="s">
        <v>45</v>
      </c>
      <c r="C182" s="617" t="s">
        <v>3535</v>
      </c>
      <c r="D182" s="181" t="s">
        <v>122</v>
      </c>
      <c r="E182" s="103" t="s">
        <v>3536</v>
      </c>
      <c r="F182" s="625">
        <v>10650</v>
      </c>
      <c r="G182" s="594">
        <v>44166</v>
      </c>
      <c r="H182" s="602" t="s">
        <v>3255</v>
      </c>
      <c r="I182" s="415" t="s">
        <v>182</v>
      </c>
      <c r="J182" s="299" t="s">
        <v>182</v>
      </c>
      <c r="K182" s="556"/>
    </row>
    <row r="183" spans="2:11" s="623" customFormat="1" ht="63" customHeight="1">
      <c r="B183" s="180" t="s">
        <v>45</v>
      </c>
      <c r="C183" s="617" t="s">
        <v>3537</v>
      </c>
      <c r="D183" s="181" t="s">
        <v>122</v>
      </c>
      <c r="E183" s="103" t="s">
        <v>3538</v>
      </c>
      <c r="F183" s="625">
        <v>9950</v>
      </c>
      <c r="G183" s="594">
        <v>44166</v>
      </c>
      <c r="H183" s="602" t="s">
        <v>3255</v>
      </c>
      <c r="I183" s="415" t="s">
        <v>182</v>
      </c>
      <c r="J183" s="299" t="s">
        <v>182</v>
      </c>
      <c r="K183" s="556"/>
    </row>
    <row r="184" spans="2:11" s="623" customFormat="1" ht="63" customHeight="1">
      <c r="B184" s="180" t="s">
        <v>45</v>
      </c>
      <c r="C184" s="617" t="s">
        <v>3539</v>
      </c>
      <c r="D184" s="181" t="s">
        <v>122</v>
      </c>
      <c r="E184" s="103" t="s">
        <v>3540</v>
      </c>
      <c r="F184" s="625">
        <v>13500</v>
      </c>
      <c r="G184" s="594">
        <v>44166</v>
      </c>
      <c r="H184" s="602" t="s">
        <v>121</v>
      </c>
      <c r="I184" s="415" t="s">
        <v>124</v>
      </c>
      <c r="J184" s="299">
        <v>6950</v>
      </c>
      <c r="K184" s="556"/>
    </row>
    <row r="185" spans="2:11" s="623" customFormat="1" ht="63" customHeight="1">
      <c r="B185" s="180" t="s">
        <v>45</v>
      </c>
      <c r="C185" s="617" t="s">
        <v>3541</v>
      </c>
      <c r="D185" s="181" t="s">
        <v>122</v>
      </c>
      <c r="E185" s="103" t="s">
        <v>3542</v>
      </c>
      <c r="F185" s="625">
        <v>13500</v>
      </c>
      <c r="G185" s="594">
        <v>44166</v>
      </c>
      <c r="H185" s="602" t="s">
        <v>3255</v>
      </c>
      <c r="I185" s="415" t="s">
        <v>182</v>
      </c>
      <c r="J185" s="299" t="s">
        <v>182</v>
      </c>
      <c r="K185" s="556"/>
    </row>
    <row r="186" spans="2:11" s="623" customFormat="1" ht="63" customHeight="1">
      <c r="B186" s="180" t="s">
        <v>45</v>
      </c>
      <c r="C186" s="617" t="s">
        <v>3543</v>
      </c>
      <c r="D186" s="181" t="s">
        <v>122</v>
      </c>
      <c r="E186" s="103" t="s">
        <v>3544</v>
      </c>
      <c r="F186" s="625">
        <v>14200</v>
      </c>
      <c r="G186" s="594">
        <v>44166</v>
      </c>
      <c r="H186" s="602" t="s">
        <v>3255</v>
      </c>
      <c r="I186" s="415" t="s">
        <v>182</v>
      </c>
      <c r="J186" s="299" t="s">
        <v>182</v>
      </c>
      <c r="K186" s="556"/>
    </row>
    <row r="187" spans="2:11" s="623" customFormat="1" ht="63" customHeight="1">
      <c r="B187" s="180" t="s">
        <v>45</v>
      </c>
      <c r="C187" s="617" t="s">
        <v>3545</v>
      </c>
      <c r="D187" s="181" t="s">
        <v>122</v>
      </c>
      <c r="E187" s="103" t="s">
        <v>3546</v>
      </c>
      <c r="F187" s="625">
        <v>13500</v>
      </c>
      <c r="G187" s="594">
        <v>44166</v>
      </c>
      <c r="H187" s="602" t="s">
        <v>3255</v>
      </c>
      <c r="I187" s="415" t="s">
        <v>182</v>
      </c>
      <c r="J187" s="299" t="s">
        <v>182</v>
      </c>
      <c r="K187" s="556"/>
    </row>
    <row r="188" spans="2:11" s="623" customFormat="1" ht="63" customHeight="1">
      <c r="B188" s="180" t="s">
        <v>45</v>
      </c>
      <c r="C188" s="617" t="s">
        <v>3547</v>
      </c>
      <c r="D188" s="181" t="s">
        <v>122</v>
      </c>
      <c r="E188" s="103" t="s">
        <v>3548</v>
      </c>
      <c r="F188" s="625">
        <v>14875</v>
      </c>
      <c r="G188" s="594">
        <v>44166</v>
      </c>
      <c r="H188" s="602" t="s">
        <v>121</v>
      </c>
      <c r="I188" s="415" t="s">
        <v>3526</v>
      </c>
      <c r="J188" s="299">
        <v>6950</v>
      </c>
      <c r="K188" s="556"/>
    </row>
    <row r="189" spans="2:11" s="623" customFormat="1" ht="63" customHeight="1">
      <c r="B189" s="180" t="s">
        <v>45</v>
      </c>
      <c r="C189" s="617" t="s">
        <v>3549</v>
      </c>
      <c r="D189" s="181" t="s">
        <v>122</v>
      </c>
      <c r="E189" s="103" t="s">
        <v>3550</v>
      </c>
      <c r="F189" s="625">
        <v>14875</v>
      </c>
      <c r="G189" s="594">
        <v>44166</v>
      </c>
      <c r="H189" s="602" t="s">
        <v>3255</v>
      </c>
      <c r="I189" s="415" t="s">
        <v>182</v>
      </c>
      <c r="J189" s="299" t="s">
        <v>182</v>
      </c>
      <c r="K189" s="556"/>
    </row>
    <row r="190" spans="2:11" s="623" customFormat="1" ht="63" customHeight="1">
      <c r="B190" s="180" t="s">
        <v>45</v>
      </c>
      <c r="C190" s="617" t="s">
        <v>3551</v>
      </c>
      <c r="D190" s="181" t="s">
        <v>122</v>
      </c>
      <c r="E190" s="103" t="s">
        <v>3552</v>
      </c>
      <c r="F190" s="625">
        <v>15575</v>
      </c>
      <c r="G190" s="594">
        <v>44166</v>
      </c>
      <c r="H190" s="602" t="s">
        <v>3255</v>
      </c>
      <c r="I190" s="415" t="s">
        <v>182</v>
      </c>
      <c r="J190" s="299" t="s">
        <v>182</v>
      </c>
      <c r="K190" s="556"/>
    </row>
    <row r="191" spans="2:11" s="623" customFormat="1" ht="63" customHeight="1">
      <c r="B191" s="180" t="s">
        <v>45</v>
      </c>
      <c r="C191" s="617" t="s">
        <v>3553</v>
      </c>
      <c r="D191" s="181" t="s">
        <v>122</v>
      </c>
      <c r="E191" s="103" t="s">
        <v>3554</v>
      </c>
      <c r="F191" s="625">
        <v>14875</v>
      </c>
      <c r="G191" s="594">
        <v>44166</v>
      </c>
      <c r="H191" s="602" t="s">
        <v>3255</v>
      </c>
      <c r="I191" s="415" t="s">
        <v>182</v>
      </c>
      <c r="J191" s="299" t="s">
        <v>182</v>
      </c>
      <c r="K191" s="556"/>
    </row>
    <row r="192" spans="2:11" s="623" customFormat="1" ht="63" customHeight="1">
      <c r="B192" s="180" t="s">
        <v>16</v>
      </c>
      <c r="C192" s="484" t="s">
        <v>3555</v>
      </c>
      <c r="D192" s="101" t="s">
        <v>3556</v>
      </c>
      <c r="E192" s="103" t="s">
        <v>3557</v>
      </c>
      <c r="F192" s="299">
        <v>1150</v>
      </c>
      <c r="G192" s="594">
        <v>44166</v>
      </c>
      <c r="H192" s="602" t="s">
        <v>3558</v>
      </c>
      <c r="I192" s="415" t="s">
        <v>1757</v>
      </c>
      <c r="J192" s="299">
        <v>1420</v>
      </c>
      <c r="K192" s="556"/>
    </row>
    <row r="193" spans="2:11" s="623" customFormat="1" ht="63" customHeight="1">
      <c r="B193" s="180" t="s">
        <v>16</v>
      </c>
      <c r="C193" s="484" t="s">
        <v>3559</v>
      </c>
      <c r="D193" s="101" t="s">
        <v>3556</v>
      </c>
      <c r="E193" s="103" t="s">
        <v>3560</v>
      </c>
      <c r="F193" s="299">
        <v>1510</v>
      </c>
      <c r="G193" s="594">
        <v>44166</v>
      </c>
      <c r="H193" s="160" t="s">
        <v>3561</v>
      </c>
      <c r="I193" s="114" t="s">
        <v>1761</v>
      </c>
      <c r="J193" s="21">
        <v>1780</v>
      </c>
      <c r="K193" s="556"/>
    </row>
    <row r="194" spans="2:11" s="623" customFormat="1" ht="63" customHeight="1">
      <c r="B194" s="180" t="s">
        <v>16</v>
      </c>
      <c r="C194" s="484" t="s">
        <v>3562</v>
      </c>
      <c r="D194" s="101" t="s">
        <v>3556</v>
      </c>
      <c r="E194" s="103" t="s">
        <v>3563</v>
      </c>
      <c r="F194" s="299">
        <v>1870</v>
      </c>
      <c r="G194" s="594">
        <v>44166</v>
      </c>
      <c r="H194" s="160" t="s">
        <v>3564</v>
      </c>
      <c r="I194" s="114" t="s">
        <v>1764</v>
      </c>
      <c r="J194" s="21">
        <v>2140</v>
      </c>
      <c r="K194" s="556"/>
    </row>
    <row r="195" spans="2:11" s="623" customFormat="1" ht="63" customHeight="1">
      <c r="B195" s="180" t="s">
        <v>16</v>
      </c>
      <c r="C195" s="484" t="s">
        <v>3565</v>
      </c>
      <c r="D195" s="101" t="s">
        <v>3556</v>
      </c>
      <c r="E195" s="103" t="s">
        <v>3566</v>
      </c>
      <c r="F195" s="299">
        <v>2590</v>
      </c>
      <c r="G195" s="594">
        <v>44166</v>
      </c>
      <c r="H195" s="160" t="s">
        <v>3567</v>
      </c>
      <c r="I195" s="114" t="s">
        <v>1767</v>
      </c>
      <c r="J195" s="21">
        <v>2860</v>
      </c>
      <c r="K195" s="556"/>
    </row>
    <row r="196" spans="2:11" s="623" customFormat="1" ht="63" customHeight="1">
      <c r="B196" s="180" t="s">
        <v>16</v>
      </c>
      <c r="C196" s="484" t="s">
        <v>3568</v>
      </c>
      <c r="D196" s="101" t="s">
        <v>3556</v>
      </c>
      <c r="E196" s="103" t="s">
        <v>3569</v>
      </c>
      <c r="F196" s="299">
        <v>3310</v>
      </c>
      <c r="G196" s="594">
        <v>44166</v>
      </c>
      <c r="H196" s="160" t="s">
        <v>3570</v>
      </c>
      <c r="I196" s="114" t="s">
        <v>1770</v>
      </c>
      <c r="J196" s="21">
        <v>3580</v>
      </c>
      <c r="K196" s="556"/>
    </row>
    <row r="197" spans="2:11" s="623" customFormat="1" ht="63" customHeight="1">
      <c r="B197" s="180" t="s">
        <v>16</v>
      </c>
      <c r="C197" s="209" t="s">
        <v>3571</v>
      </c>
      <c r="D197" s="101" t="s">
        <v>3239</v>
      </c>
      <c r="E197" s="626" t="s">
        <v>3572</v>
      </c>
      <c r="F197" s="299">
        <v>15039</v>
      </c>
      <c r="G197" s="594">
        <v>44166</v>
      </c>
      <c r="H197" s="596" t="s">
        <v>1632</v>
      </c>
      <c r="I197" s="415" t="s">
        <v>1633</v>
      </c>
      <c r="J197" s="299">
        <v>11107</v>
      </c>
      <c r="K197" s="556"/>
    </row>
    <row r="198" spans="2:11" s="623" customFormat="1" ht="63" customHeight="1">
      <c r="B198" s="100" t="s">
        <v>1079</v>
      </c>
      <c r="C198" s="103" t="s">
        <v>3573</v>
      </c>
      <c r="D198" s="101" t="s">
        <v>1150</v>
      </c>
      <c r="E198" s="103" t="s">
        <v>3574</v>
      </c>
      <c r="F198" s="299">
        <v>11256</v>
      </c>
      <c r="G198" s="594">
        <v>44166</v>
      </c>
      <c r="H198" s="602" t="s">
        <v>1348</v>
      </c>
      <c r="I198" s="415" t="s">
        <v>1349</v>
      </c>
      <c r="J198" s="299">
        <v>17250</v>
      </c>
      <c r="K198" s="556"/>
    </row>
    <row r="199" spans="2:11" s="623" customFormat="1" ht="63" customHeight="1">
      <c r="B199" s="100" t="s">
        <v>1079</v>
      </c>
      <c r="C199" s="352" t="s">
        <v>3575</v>
      </c>
      <c r="D199" s="101" t="s">
        <v>1150</v>
      </c>
      <c r="E199" s="103" t="s">
        <v>3576</v>
      </c>
      <c r="F199" s="299">
        <v>11256</v>
      </c>
      <c r="G199" s="594">
        <v>44166</v>
      </c>
      <c r="H199" s="602" t="s">
        <v>1295</v>
      </c>
      <c r="I199" s="415" t="s">
        <v>1296</v>
      </c>
      <c r="J199" s="299">
        <v>18760</v>
      </c>
      <c r="K199" s="556"/>
    </row>
    <row r="200" spans="2:11" s="623" customFormat="1" ht="63" customHeight="1">
      <c r="B200" s="100" t="s">
        <v>1079</v>
      </c>
      <c r="C200" s="103" t="s">
        <v>3577</v>
      </c>
      <c r="D200" s="101" t="s">
        <v>1150</v>
      </c>
      <c r="E200" s="103" t="s">
        <v>3578</v>
      </c>
      <c r="F200" s="299">
        <v>12320</v>
      </c>
      <c r="G200" s="594">
        <v>44166</v>
      </c>
      <c r="H200" s="602" t="s">
        <v>1350</v>
      </c>
      <c r="I200" s="415" t="s">
        <v>1351</v>
      </c>
      <c r="J200" s="299">
        <v>17740</v>
      </c>
      <c r="K200" s="556"/>
    </row>
    <row r="201" spans="2:11" s="623" customFormat="1" ht="63" customHeight="1">
      <c r="B201" s="100" t="s">
        <v>1079</v>
      </c>
      <c r="C201" s="103" t="s">
        <v>3579</v>
      </c>
      <c r="D201" s="101" t="s">
        <v>1150</v>
      </c>
      <c r="E201" s="103" t="s">
        <v>3580</v>
      </c>
      <c r="F201" s="299">
        <v>13384</v>
      </c>
      <c r="G201" s="594">
        <v>44166</v>
      </c>
      <c r="H201" s="602" t="s">
        <v>1352</v>
      </c>
      <c r="I201" s="415" t="s">
        <v>1353</v>
      </c>
      <c r="J201" s="299">
        <v>18230</v>
      </c>
      <c r="K201" s="556"/>
    </row>
    <row r="202" spans="2:11" s="623" customFormat="1" ht="63" customHeight="1">
      <c r="B202" s="100" t="s">
        <v>1079</v>
      </c>
      <c r="C202" s="103" t="s">
        <v>3581</v>
      </c>
      <c r="D202" s="101" t="s">
        <v>1150</v>
      </c>
      <c r="E202" s="103" t="s">
        <v>3582</v>
      </c>
      <c r="F202" s="299">
        <v>14448</v>
      </c>
      <c r="G202" s="594">
        <v>44166</v>
      </c>
      <c r="H202" s="602" t="s">
        <v>1354</v>
      </c>
      <c r="I202" s="415" t="s">
        <v>1355</v>
      </c>
      <c r="J202" s="299">
        <v>18980</v>
      </c>
      <c r="K202" s="556"/>
    </row>
    <row r="203" spans="2:11" s="623" customFormat="1" ht="63" customHeight="1">
      <c r="B203" s="100" t="s">
        <v>1079</v>
      </c>
      <c r="C203" s="103" t="s">
        <v>3583</v>
      </c>
      <c r="D203" s="101" t="s">
        <v>1150</v>
      </c>
      <c r="E203" s="103" t="s">
        <v>3584</v>
      </c>
      <c r="F203" s="299">
        <v>15512</v>
      </c>
      <c r="G203" s="594">
        <v>44166</v>
      </c>
      <c r="H203" s="602" t="s">
        <v>1354</v>
      </c>
      <c r="I203" s="415" t="s">
        <v>1355</v>
      </c>
      <c r="J203" s="299">
        <v>18980</v>
      </c>
      <c r="K203" s="556"/>
    </row>
    <row r="204" spans="2:11" s="623" customFormat="1" ht="63" customHeight="1">
      <c r="B204" s="100" t="s">
        <v>1079</v>
      </c>
      <c r="C204" s="352" t="s">
        <v>3585</v>
      </c>
      <c r="D204" s="101" t="s">
        <v>1150</v>
      </c>
      <c r="E204" s="245" t="s">
        <v>3586</v>
      </c>
      <c r="F204" s="627">
        <v>15512</v>
      </c>
      <c r="G204" s="594">
        <v>44166</v>
      </c>
      <c r="H204" s="602" t="s">
        <v>1303</v>
      </c>
      <c r="I204" s="415" t="s">
        <v>1304</v>
      </c>
      <c r="J204" s="299">
        <v>23060</v>
      </c>
      <c r="K204" s="556"/>
    </row>
    <row r="205" spans="2:11" s="623" customFormat="1" ht="63" customHeight="1">
      <c r="B205" s="100" t="s">
        <v>1079</v>
      </c>
      <c r="C205" s="103" t="s">
        <v>3587</v>
      </c>
      <c r="D205" s="101" t="s">
        <v>1150</v>
      </c>
      <c r="E205" s="103" t="s">
        <v>3588</v>
      </c>
      <c r="F205" s="299">
        <v>16576</v>
      </c>
      <c r="G205" s="594">
        <v>44166</v>
      </c>
      <c r="H205" s="602" t="s">
        <v>1356</v>
      </c>
      <c r="I205" s="415" t="s">
        <v>1357</v>
      </c>
      <c r="J205" s="299">
        <v>19900</v>
      </c>
      <c r="K205" s="556"/>
    </row>
    <row r="206" spans="2:11" s="623" customFormat="1" ht="63" customHeight="1">
      <c r="B206" s="100" t="s">
        <v>1079</v>
      </c>
      <c r="C206" s="103" t="s">
        <v>3589</v>
      </c>
      <c r="D206" s="101" t="s">
        <v>1150</v>
      </c>
      <c r="E206" s="103" t="s">
        <v>3590</v>
      </c>
      <c r="F206" s="299">
        <v>17640</v>
      </c>
      <c r="G206" s="594">
        <v>44166</v>
      </c>
      <c r="H206" s="602" t="s">
        <v>1356</v>
      </c>
      <c r="I206" s="415" t="s">
        <v>1357</v>
      </c>
      <c r="J206" s="299">
        <v>19900</v>
      </c>
      <c r="K206" s="556"/>
    </row>
    <row r="207" spans="2:11" s="623" customFormat="1" ht="63" customHeight="1">
      <c r="B207" s="100" t="s">
        <v>1079</v>
      </c>
      <c r="C207" s="352" t="s">
        <v>3591</v>
      </c>
      <c r="D207" s="101" t="s">
        <v>1150</v>
      </c>
      <c r="E207" s="245" t="s">
        <v>3592</v>
      </c>
      <c r="F207" s="627">
        <v>17640</v>
      </c>
      <c r="G207" s="594">
        <v>44166</v>
      </c>
      <c r="H207" s="602" t="s">
        <v>1305</v>
      </c>
      <c r="I207" s="415" t="s">
        <v>1306</v>
      </c>
      <c r="J207" s="299">
        <v>24530</v>
      </c>
      <c r="K207" s="556"/>
    </row>
    <row r="208" spans="2:11" s="623" customFormat="1" ht="63" customHeight="1">
      <c r="B208" s="100" t="s">
        <v>1079</v>
      </c>
      <c r="C208" s="103" t="s">
        <v>3593</v>
      </c>
      <c r="D208" s="101" t="s">
        <v>1150</v>
      </c>
      <c r="E208" s="103" t="s">
        <v>3594</v>
      </c>
      <c r="F208" s="299">
        <v>18704</v>
      </c>
      <c r="G208" s="594">
        <v>44166</v>
      </c>
      <c r="H208" s="602" t="s">
        <v>1358</v>
      </c>
      <c r="I208" s="415" t="s">
        <v>1359</v>
      </c>
      <c r="J208" s="299">
        <v>20820</v>
      </c>
      <c r="K208" s="556"/>
    </row>
    <row r="209" spans="2:11" s="623" customFormat="1" ht="63" customHeight="1">
      <c r="B209" s="100" t="s">
        <v>1079</v>
      </c>
      <c r="C209" s="103" t="s">
        <v>3595</v>
      </c>
      <c r="D209" s="101" t="s">
        <v>1150</v>
      </c>
      <c r="E209" s="103" t="s">
        <v>3596</v>
      </c>
      <c r="F209" s="299">
        <v>19768</v>
      </c>
      <c r="G209" s="594">
        <v>44166</v>
      </c>
      <c r="H209" s="602" t="s">
        <v>1358</v>
      </c>
      <c r="I209" s="415" t="s">
        <v>1359</v>
      </c>
      <c r="J209" s="299">
        <v>20820</v>
      </c>
      <c r="K209" s="556"/>
    </row>
    <row r="210" spans="2:11" s="623" customFormat="1" ht="63" customHeight="1">
      <c r="B210" s="100" t="s">
        <v>1079</v>
      </c>
      <c r="C210" s="352" t="s">
        <v>3597</v>
      </c>
      <c r="D210" s="101" t="s">
        <v>1150</v>
      </c>
      <c r="E210" s="103" t="s">
        <v>3598</v>
      </c>
      <c r="F210" s="299">
        <v>19768</v>
      </c>
      <c r="G210" s="594">
        <v>44166</v>
      </c>
      <c r="H210" s="602" t="s">
        <v>1307</v>
      </c>
      <c r="I210" s="415" t="s">
        <v>1308</v>
      </c>
      <c r="J210" s="299">
        <v>25610</v>
      </c>
      <c r="K210" s="556"/>
    </row>
    <row r="211" spans="2:11" s="623" customFormat="1" ht="63" customHeight="1">
      <c r="B211" s="100" t="s">
        <v>1079</v>
      </c>
      <c r="C211" s="103" t="s">
        <v>3599</v>
      </c>
      <c r="D211" s="101" t="s">
        <v>1150</v>
      </c>
      <c r="E211" s="103" t="s">
        <v>3600</v>
      </c>
      <c r="F211" s="299">
        <v>21364</v>
      </c>
      <c r="G211" s="594">
        <v>44166</v>
      </c>
      <c r="H211" s="602" t="s">
        <v>1360</v>
      </c>
      <c r="I211" s="415" t="s">
        <v>1361</v>
      </c>
      <c r="J211" s="299">
        <v>21740</v>
      </c>
      <c r="K211" s="556"/>
    </row>
    <row r="212" spans="2:11" s="623" customFormat="1" ht="63" customHeight="1">
      <c r="B212" s="100" t="s">
        <v>1079</v>
      </c>
      <c r="C212" s="103" t="s">
        <v>3601</v>
      </c>
      <c r="D212" s="101" t="s">
        <v>1150</v>
      </c>
      <c r="E212" s="103" t="s">
        <v>3602</v>
      </c>
      <c r="F212" s="299">
        <v>22960</v>
      </c>
      <c r="G212" s="594">
        <v>44166</v>
      </c>
      <c r="H212" s="602" t="s">
        <v>1362</v>
      </c>
      <c r="I212" s="415" t="s">
        <v>1363</v>
      </c>
      <c r="J212" s="299">
        <v>22660</v>
      </c>
      <c r="K212" s="556"/>
    </row>
    <row r="213" spans="2:11" s="623" customFormat="1" ht="63" customHeight="1">
      <c r="B213" s="100" t="s">
        <v>1079</v>
      </c>
      <c r="C213" s="103" t="s">
        <v>3603</v>
      </c>
      <c r="D213" s="101" t="s">
        <v>1150</v>
      </c>
      <c r="E213" s="103" t="s">
        <v>3604</v>
      </c>
      <c r="F213" s="299">
        <v>24556</v>
      </c>
      <c r="G213" s="594">
        <v>44166</v>
      </c>
      <c r="H213" s="602" t="s">
        <v>1362</v>
      </c>
      <c r="I213" s="415" t="s">
        <v>1363</v>
      </c>
      <c r="J213" s="299">
        <v>22660</v>
      </c>
      <c r="K213" s="556"/>
    </row>
    <row r="214" spans="2:11" s="623" customFormat="1" ht="63" customHeight="1">
      <c r="B214" s="100" t="s">
        <v>1079</v>
      </c>
      <c r="C214" s="352" t="s">
        <v>3605</v>
      </c>
      <c r="D214" s="101" t="s">
        <v>1150</v>
      </c>
      <c r="E214" s="245" t="s">
        <v>3606</v>
      </c>
      <c r="F214" s="627">
        <v>24556</v>
      </c>
      <c r="G214" s="594">
        <v>44166</v>
      </c>
      <c r="H214" s="602" t="s">
        <v>1309</v>
      </c>
      <c r="I214" s="415" t="s">
        <v>1310</v>
      </c>
      <c r="J214" s="299">
        <v>27380</v>
      </c>
      <c r="K214" s="556"/>
    </row>
    <row r="215" spans="2:11" s="623" customFormat="1" ht="63" customHeight="1">
      <c r="B215" s="100" t="s">
        <v>1079</v>
      </c>
      <c r="C215" s="103" t="s">
        <v>3607</v>
      </c>
      <c r="D215" s="101" t="s">
        <v>1150</v>
      </c>
      <c r="E215" s="103" t="s">
        <v>3608</v>
      </c>
      <c r="F215" s="299">
        <v>28280</v>
      </c>
      <c r="G215" s="594">
        <v>44166</v>
      </c>
      <c r="H215" s="602" t="s">
        <v>1366</v>
      </c>
      <c r="I215" s="415" t="s">
        <v>1367</v>
      </c>
      <c r="J215" s="299">
        <v>24500</v>
      </c>
      <c r="K215" s="556"/>
    </row>
    <row r="216" spans="2:11" s="623" customFormat="1" ht="63" customHeight="1">
      <c r="B216" s="100" t="s">
        <v>1079</v>
      </c>
      <c r="C216" s="103" t="s">
        <v>3609</v>
      </c>
      <c r="D216" s="101" t="s">
        <v>1150</v>
      </c>
      <c r="E216" s="103" t="s">
        <v>3610</v>
      </c>
      <c r="F216" s="299">
        <v>30408</v>
      </c>
      <c r="G216" s="594">
        <v>44166</v>
      </c>
      <c r="H216" s="602" t="s">
        <v>1368</v>
      </c>
      <c r="I216" s="415" t="s">
        <v>1369</v>
      </c>
      <c r="J216" s="299">
        <v>26150</v>
      </c>
      <c r="K216" s="556"/>
    </row>
    <row r="217" spans="2:11" s="623" customFormat="1" ht="63" customHeight="1">
      <c r="B217" s="100" t="s">
        <v>1079</v>
      </c>
      <c r="C217" s="103" t="s">
        <v>3611</v>
      </c>
      <c r="D217" s="101" t="s">
        <v>1150</v>
      </c>
      <c r="E217" s="103" t="s">
        <v>3612</v>
      </c>
      <c r="F217" s="299">
        <v>32536</v>
      </c>
      <c r="G217" s="594">
        <v>44166</v>
      </c>
      <c r="H217" s="602" t="s">
        <v>1368</v>
      </c>
      <c r="I217" s="415" t="s">
        <v>1369</v>
      </c>
      <c r="J217" s="299">
        <v>26150</v>
      </c>
      <c r="K217" s="556"/>
    </row>
    <row r="218" spans="2:11" s="623" customFormat="1" ht="63" customHeight="1">
      <c r="B218" s="100" t="s">
        <v>1079</v>
      </c>
      <c r="C218" s="352" t="s">
        <v>3613</v>
      </c>
      <c r="D218" s="101" t="s">
        <v>1150</v>
      </c>
      <c r="E218" s="245" t="s">
        <v>3614</v>
      </c>
      <c r="F218" s="627">
        <v>32536</v>
      </c>
      <c r="G218" s="594">
        <v>44166</v>
      </c>
      <c r="H218" s="602" t="s">
        <v>1313</v>
      </c>
      <c r="I218" s="415" t="s">
        <v>1314</v>
      </c>
      <c r="J218" s="299">
        <v>31520</v>
      </c>
      <c r="K218" s="556"/>
    </row>
    <row r="219" spans="2:11" s="623" customFormat="1" ht="63" customHeight="1">
      <c r="B219" s="100" t="s">
        <v>1079</v>
      </c>
      <c r="C219" s="103" t="s">
        <v>3615</v>
      </c>
      <c r="D219" s="101" t="s">
        <v>1150</v>
      </c>
      <c r="E219" s="103" t="s">
        <v>3616</v>
      </c>
      <c r="F219" s="299">
        <v>7528</v>
      </c>
      <c r="G219" s="594">
        <v>44136</v>
      </c>
      <c r="H219" s="602" t="s">
        <v>1324</v>
      </c>
      <c r="I219" s="415" t="s">
        <v>1325</v>
      </c>
      <c r="J219" s="299">
        <v>13310</v>
      </c>
      <c r="K219" s="556"/>
    </row>
    <row r="220" spans="2:11" s="623" customFormat="1" ht="63" customHeight="1">
      <c r="B220" s="100" t="s">
        <v>1079</v>
      </c>
      <c r="C220" s="352" t="s">
        <v>3617</v>
      </c>
      <c r="D220" s="101" t="s">
        <v>1150</v>
      </c>
      <c r="E220" s="103" t="s">
        <v>3618</v>
      </c>
      <c r="F220" s="299">
        <v>7528</v>
      </c>
      <c r="G220" s="594">
        <v>44136</v>
      </c>
      <c r="H220" s="602" t="s">
        <v>3420</v>
      </c>
      <c r="I220" s="415" t="s">
        <v>3421</v>
      </c>
      <c r="J220" s="299">
        <v>8520</v>
      </c>
      <c r="K220" s="556"/>
    </row>
    <row r="221" spans="2:11" s="623" customFormat="1" ht="63" customHeight="1">
      <c r="B221" s="100" t="s">
        <v>1079</v>
      </c>
      <c r="C221" s="103" t="s">
        <v>3619</v>
      </c>
      <c r="D221" s="101" t="s">
        <v>1150</v>
      </c>
      <c r="E221" s="103" t="s">
        <v>3620</v>
      </c>
      <c r="F221" s="299">
        <v>8592</v>
      </c>
      <c r="G221" s="594">
        <v>44136</v>
      </c>
      <c r="H221" s="602" t="s">
        <v>1326</v>
      </c>
      <c r="I221" s="415" t="s">
        <v>1327</v>
      </c>
      <c r="J221" s="299">
        <v>13790</v>
      </c>
      <c r="K221" s="556"/>
    </row>
    <row r="222" spans="2:11" s="623" customFormat="1" ht="63" customHeight="1">
      <c r="B222" s="100" t="s">
        <v>1079</v>
      </c>
      <c r="C222" s="352" t="s">
        <v>3621</v>
      </c>
      <c r="D222" s="101" t="s">
        <v>1150</v>
      </c>
      <c r="E222" s="103" t="s">
        <v>3622</v>
      </c>
      <c r="F222" s="299">
        <v>8592</v>
      </c>
      <c r="G222" s="594">
        <v>44136</v>
      </c>
      <c r="H222" s="602" t="s">
        <v>3422</v>
      </c>
      <c r="I222" s="415" t="s">
        <v>3423</v>
      </c>
      <c r="J222" s="299">
        <v>9630</v>
      </c>
      <c r="K222" s="556"/>
    </row>
    <row r="223" spans="2:11" s="623" customFormat="1" ht="63" customHeight="1">
      <c r="B223" s="100" t="s">
        <v>1079</v>
      </c>
      <c r="C223" s="103" t="s">
        <v>3623</v>
      </c>
      <c r="D223" s="101" t="s">
        <v>1150</v>
      </c>
      <c r="E223" s="103" t="s">
        <v>3624</v>
      </c>
      <c r="F223" s="299">
        <v>9656</v>
      </c>
      <c r="G223" s="594">
        <v>44136</v>
      </c>
      <c r="H223" s="602" t="s">
        <v>1328</v>
      </c>
      <c r="I223" s="415" t="s">
        <v>1329</v>
      </c>
      <c r="J223" s="299">
        <v>14280</v>
      </c>
      <c r="K223" s="556"/>
    </row>
    <row r="224" spans="2:11" s="623" customFormat="1" ht="63" customHeight="1">
      <c r="B224" s="100" t="s">
        <v>1079</v>
      </c>
      <c r="C224" s="103" t="s">
        <v>3625</v>
      </c>
      <c r="D224" s="101" t="s">
        <v>1150</v>
      </c>
      <c r="E224" s="103" t="s">
        <v>3626</v>
      </c>
      <c r="F224" s="299">
        <v>10720</v>
      </c>
      <c r="G224" s="594">
        <v>44136</v>
      </c>
      <c r="H224" s="602" t="s">
        <v>1330</v>
      </c>
      <c r="I224" s="415" t="s">
        <v>1331</v>
      </c>
      <c r="J224" s="299">
        <v>14770</v>
      </c>
      <c r="K224" s="556"/>
    </row>
    <row r="225" spans="2:11" s="623" customFormat="1" ht="63" customHeight="1">
      <c r="B225" s="100" t="s">
        <v>1079</v>
      </c>
      <c r="C225" s="103" t="s">
        <v>3627</v>
      </c>
      <c r="D225" s="101" t="s">
        <v>1150</v>
      </c>
      <c r="E225" s="103" t="s">
        <v>3628</v>
      </c>
      <c r="F225" s="299">
        <v>11784</v>
      </c>
      <c r="G225" s="594">
        <v>44136</v>
      </c>
      <c r="H225" s="602" t="s">
        <v>1332</v>
      </c>
      <c r="I225" s="415" t="s">
        <v>1333</v>
      </c>
      <c r="J225" s="299">
        <v>15260</v>
      </c>
      <c r="K225" s="556"/>
    </row>
    <row r="226" spans="2:11" s="623" customFormat="1" ht="63" customHeight="1">
      <c r="B226" s="100" t="s">
        <v>1079</v>
      </c>
      <c r="C226" s="352" t="s">
        <v>3629</v>
      </c>
      <c r="D226" s="101" t="s">
        <v>1150</v>
      </c>
      <c r="E226" s="245" t="s">
        <v>3630</v>
      </c>
      <c r="F226" s="627">
        <v>11784</v>
      </c>
      <c r="G226" s="594">
        <v>44136</v>
      </c>
      <c r="H226" s="602" t="s">
        <v>3426</v>
      </c>
      <c r="I226" s="415" t="s">
        <v>3427</v>
      </c>
      <c r="J226" s="299">
        <v>11640</v>
      </c>
      <c r="K226" s="556"/>
    </row>
    <row r="227" spans="2:11" s="623" customFormat="1" ht="63" customHeight="1">
      <c r="B227" s="100" t="s">
        <v>1079</v>
      </c>
      <c r="C227" s="103" t="s">
        <v>3631</v>
      </c>
      <c r="D227" s="101" t="s">
        <v>1150</v>
      </c>
      <c r="E227" s="103" t="s">
        <v>3632</v>
      </c>
      <c r="F227" s="299">
        <v>12848</v>
      </c>
      <c r="G227" s="594">
        <v>44136</v>
      </c>
      <c r="H227" s="602" t="s">
        <v>1334</v>
      </c>
      <c r="I227" s="415" t="s">
        <v>1335</v>
      </c>
      <c r="J227" s="299">
        <v>15740</v>
      </c>
      <c r="K227" s="556"/>
    </row>
    <row r="228" spans="2:11" s="623" customFormat="1" ht="63" customHeight="1">
      <c r="B228" s="100" t="s">
        <v>1079</v>
      </c>
      <c r="C228" s="103" t="s">
        <v>3633</v>
      </c>
      <c r="D228" s="101" t="s">
        <v>1150</v>
      </c>
      <c r="E228" s="103" t="s">
        <v>3634</v>
      </c>
      <c r="F228" s="299">
        <v>13912</v>
      </c>
      <c r="G228" s="594">
        <v>44136</v>
      </c>
      <c r="H228" s="602" t="s">
        <v>1336</v>
      </c>
      <c r="I228" s="415" t="s">
        <v>1337</v>
      </c>
      <c r="J228" s="299">
        <v>16690</v>
      </c>
      <c r="K228" s="556"/>
    </row>
    <row r="229" spans="2:11" s="623" customFormat="1" ht="63" customHeight="1">
      <c r="B229" s="100" t="s">
        <v>1079</v>
      </c>
      <c r="C229" s="103" t="s">
        <v>3635</v>
      </c>
      <c r="D229" s="101" t="s">
        <v>1150</v>
      </c>
      <c r="E229" s="103" t="s">
        <v>3636</v>
      </c>
      <c r="F229" s="299">
        <v>14976</v>
      </c>
      <c r="G229" s="594">
        <v>44136</v>
      </c>
      <c r="H229" s="602" t="s">
        <v>1336</v>
      </c>
      <c r="I229" s="415" t="s">
        <v>1337</v>
      </c>
      <c r="J229" s="299">
        <v>16690</v>
      </c>
      <c r="K229" s="556"/>
    </row>
    <row r="230" spans="2:11" s="623" customFormat="1" ht="63" customHeight="1">
      <c r="B230" s="100" t="s">
        <v>1079</v>
      </c>
      <c r="C230" s="352" t="s">
        <v>3637</v>
      </c>
      <c r="D230" s="101" t="s">
        <v>1150</v>
      </c>
      <c r="E230" s="245" t="s">
        <v>3638</v>
      </c>
      <c r="F230" s="627">
        <v>14976</v>
      </c>
      <c r="G230" s="594">
        <v>44136</v>
      </c>
      <c r="H230" s="602" t="s">
        <v>3430</v>
      </c>
      <c r="I230" s="415" t="s">
        <v>3431</v>
      </c>
      <c r="J230" s="299">
        <v>13840</v>
      </c>
      <c r="K230" s="556"/>
    </row>
    <row r="231" spans="2:11" s="623" customFormat="1" ht="63" customHeight="1">
      <c r="B231" s="100" t="s">
        <v>1079</v>
      </c>
      <c r="C231" s="103" t="s">
        <v>3639</v>
      </c>
      <c r="D231" s="101" t="s">
        <v>1150</v>
      </c>
      <c r="E231" s="103" t="s">
        <v>3640</v>
      </c>
      <c r="F231" s="299">
        <v>16572</v>
      </c>
      <c r="G231" s="594">
        <v>44136</v>
      </c>
      <c r="H231" s="602" t="s">
        <v>1338</v>
      </c>
      <c r="I231" s="415" t="s">
        <v>1339</v>
      </c>
      <c r="J231" s="299">
        <v>17920</v>
      </c>
      <c r="K231" s="556"/>
    </row>
    <row r="232" spans="2:11" s="623" customFormat="1" ht="63" customHeight="1">
      <c r="B232" s="100" t="s">
        <v>1079</v>
      </c>
      <c r="C232" s="103" t="s">
        <v>3641</v>
      </c>
      <c r="D232" s="101" t="s">
        <v>1150</v>
      </c>
      <c r="E232" s="103" t="s">
        <v>3642</v>
      </c>
      <c r="F232" s="299">
        <v>18168</v>
      </c>
      <c r="G232" s="594">
        <v>44136</v>
      </c>
      <c r="H232" s="602" t="s">
        <v>1338</v>
      </c>
      <c r="I232" s="415" t="s">
        <v>1339</v>
      </c>
      <c r="J232" s="299">
        <v>17920</v>
      </c>
      <c r="K232" s="556"/>
    </row>
    <row r="233" spans="2:11" s="623" customFormat="1" ht="63" customHeight="1">
      <c r="B233" s="100" t="s">
        <v>1079</v>
      </c>
      <c r="C233" s="352" t="s">
        <v>3643</v>
      </c>
      <c r="D233" s="101" t="s">
        <v>1150</v>
      </c>
      <c r="E233" s="245" t="s">
        <v>3644</v>
      </c>
      <c r="F233" s="627">
        <v>18168</v>
      </c>
      <c r="G233" s="594">
        <v>44136</v>
      </c>
      <c r="H233" s="602" t="s">
        <v>3432</v>
      </c>
      <c r="I233" s="415" t="s">
        <v>3433</v>
      </c>
      <c r="J233" s="299">
        <v>15390</v>
      </c>
      <c r="K233" s="556"/>
    </row>
    <row r="234" spans="2:11" s="623" customFormat="1" ht="63" customHeight="1">
      <c r="B234" s="100" t="s">
        <v>1079</v>
      </c>
      <c r="C234" s="103" t="s">
        <v>3645</v>
      </c>
      <c r="D234" s="101" t="s">
        <v>1150</v>
      </c>
      <c r="E234" s="103" t="s">
        <v>3646</v>
      </c>
      <c r="F234" s="299">
        <v>20296</v>
      </c>
      <c r="G234" s="594">
        <v>44136</v>
      </c>
      <c r="H234" s="602" t="s">
        <v>1340</v>
      </c>
      <c r="I234" s="415" t="s">
        <v>1341</v>
      </c>
      <c r="J234" s="299">
        <v>19150</v>
      </c>
      <c r="K234" s="556"/>
    </row>
    <row r="235" spans="2:11" s="623" customFormat="1" ht="63" customHeight="1">
      <c r="B235" s="100" t="s">
        <v>1079</v>
      </c>
      <c r="C235" s="103" t="s">
        <v>3647</v>
      </c>
      <c r="D235" s="101" t="s">
        <v>1150</v>
      </c>
      <c r="E235" s="103" t="s">
        <v>3648</v>
      </c>
      <c r="F235" s="299">
        <v>21360</v>
      </c>
      <c r="G235" s="594">
        <v>44136</v>
      </c>
      <c r="H235" s="602" t="s">
        <v>1340</v>
      </c>
      <c r="I235" s="415" t="s">
        <v>1341</v>
      </c>
      <c r="J235" s="299">
        <v>19150</v>
      </c>
      <c r="K235" s="556"/>
    </row>
    <row r="236" spans="2:11" s="623" customFormat="1" ht="63" customHeight="1">
      <c r="B236" s="100" t="s">
        <v>1079</v>
      </c>
      <c r="C236" s="103" t="s">
        <v>3649</v>
      </c>
      <c r="D236" s="101" t="s">
        <v>1150</v>
      </c>
      <c r="E236" s="103" t="s">
        <v>3650</v>
      </c>
      <c r="F236" s="299">
        <v>22424</v>
      </c>
      <c r="G236" s="594">
        <v>44136</v>
      </c>
      <c r="H236" s="602" t="s">
        <v>1342</v>
      </c>
      <c r="I236" s="415" t="s">
        <v>1343</v>
      </c>
      <c r="J236" s="299">
        <v>20390</v>
      </c>
      <c r="K236" s="556"/>
    </row>
    <row r="237" spans="2:11" s="623" customFormat="1" ht="63" customHeight="1">
      <c r="B237" s="100" t="s">
        <v>1079</v>
      </c>
      <c r="C237" s="352" t="s">
        <v>3651</v>
      </c>
      <c r="D237" s="101" t="s">
        <v>1150</v>
      </c>
      <c r="E237" s="245" t="s">
        <v>3652</v>
      </c>
      <c r="F237" s="627">
        <v>22424</v>
      </c>
      <c r="G237" s="594">
        <v>44136</v>
      </c>
      <c r="H237" s="602" t="s">
        <v>3432</v>
      </c>
      <c r="I237" s="415" t="s">
        <v>3433</v>
      </c>
      <c r="J237" s="299">
        <v>15390</v>
      </c>
      <c r="K237" s="556"/>
    </row>
    <row r="238" spans="2:11" s="623" customFormat="1" ht="63" customHeight="1">
      <c r="B238" s="606" t="s">
        <v>16</v>
      </c>
      <c r="C238" s="616" t="s">
        <v>3653</v>
      </c>
      <c r="D238" s="101" t="s">
        <v>18</v>
      </c>
      <c r="E238" s="103" t="s">
        <v>3654</v>
      </c>
      <c r="F238" s="299">
        <v>9640</v>
      </c>
      <c r="G238" s="594">
        <v>44136</v>
      </c>
      <c r="H238" s="321" t="s">
        <v>3655</v>
      </c>
      <c r="I238" s="315" t="s">
        <v>3656</v>
      </c>
      <c r="J238" s="21" t="s">
        <v>3657</v>
      </c>
      <c r="K238" s="556"/>
    </row>
    <row r="239" spans="2:11" s="623" customFormat="1" ht="63" customHeight="1">
      <c r="B239" s="180" t="s">
        <v>16</v>
      </c>
      <c r="C239" s="484" t="s">
        <v>3658</v>
      </c>
      <c r="D239" s="101" t="s">
        <v>18</v>
      </c>
      <c r="E239" s="103" t="s">
        <v>3659</v>
      </c>
      <c r="F239" s="299">
        <v>10360</v>
      </c>
      <c r="G239" s="594">
        <v>44136</v>
      </c>
      <c r="H239" s="321" t="s">
        <v>3655</v>
      </c>
      <c r="I239" s="315" t="s">
        <v>3656</v>
      </c>
      <c r="J239" s="21" t="s">
        <v>3657</v>
      </c>
      <c r="K239" s="556"/>
    </row>
    <row r="240" spans="2:11" s="623" customFormat="1" ht="63" customHeight="1">
      <c r="B240" s="180" t="s">
        <v>16</v>
      </c>
      <c r="C240" s="484" t="s">
        <v>3660</v>
      </c>
      <c r="D240" s="101" t="s">
        <v>18</v>
      </c>
      <c r="E240" s="103" t="s">
        <v>3661</v>
      </c>
      <c r="F240" s="299">
        <v>11080</v>
      </c>
      <c r="G240" s="594">
        <v>44136</v>
      </c>
      <c r="H240" s="321" t="s">
        <v>3662</v>
      </c>
      <c r="I240" s="315" t="s">
        <v>3656</v>
      </c>
      <c r="J240" s="21" t="s">
        <v>3657</v>
      </c>
      <c r="K240" s="556"/>
    </row>
    <row r="241" spans="2:11" s="623" customFormat="1" ht="63" customHeight="1">
      <c r="B241" s="180" t="s">
        <v>16</v>
      </c>
      <c r="C241" s="484" t="s">
        <v>3663</v>
      </c>
      <c r="D241" s="101" t="s">
        <v>18</v>
      </c>
      <c r="E241" s="103" t="s">
        <v>3664</v>
      </c>
      <c r="F241" s="299">
        <v>11800</v>
      </c>
      <c r="G241" s="594">
        <v>44136</v>
      </c>
      <c r="H241" s="321" t="s">
        <v>3665</v>
      </c>
      <c r="I241" s="315" t="s">
        <v>3656</v>
      </c>
      <c r="J241" s="21" t="s">
        <v>3657</v>
      </c>
      <c r="K241" s="556"/>
    </row>
    <row r="242" spans="2:11" s="623" customFormat="1" ht="63" customHeight="1">
      <c r="B242" s="180" t="s">
        <v>16</v>
      </c>
      <c r="C242" s="484" t="s">
        <v>3666</v>
      </c>
      <c r="D242" s="101" t="s">
        <v>18</v>
      </c>
      <c r="E242" s="103" t="s">
        <v>3667</v>
      </c>
      <c r="F242" s="299">
        <v>12520</v>
      </c>
      <c r="G242" s="594">
        <v>44136</v>
      </c>
      <c r="H242" s="321" t="s">
        <v>3668</v>
      </c>
      <c r="I242" s="315" t="s">
        <v>3656</v>
      </c>
      <c r="J242" s="21" t="s">
        <v>3657</v>
      </c>
      <c r="K242" s="556"/>
    </row>
    <row r="243" spans="2:11" s="623" customFormat="1" ht="63" customHeight="1">
      <c r="B243" s="180" t="s">
        <v>16</v>
      </c>
      <c r="C243" s="484" t="s">
        <v>3669</v>
      </c>
      <c r="D243" s="101" t="s">
        <v>18</v>
      </c>
      <c r="E243" s="103" t="s">
        <v>3670</v>
      </c>
      <c r="F243" s="299">
        <v>13240</v>
      </c>
      <c r="G243" s="594">
        <v>44136</v>
      </c>
      <c r="H243" s="321" t="s">
        <v>3671</v>
      </c>
      <c r="I243" s="315" t="s">
        <v>3656</v>
      </c>
      <c r="J243" s="21" t="s">
        <v>3657</v>
      </c>
      <c r="K243" s="556"/>
    </row>
    <row r="244" spans="2:11" s="623" customFormat="1" ht="63" customHeight="1">
      <c r="B244" s="606" t="s">
        <v>16</v>
      </c>
      <c r="C244" s="484" t="s">
        <v>3672</v>
      </c>
      <c r="D244" s="101" t="s">
        <v>18</v>
      </c>
      <c r="E244" s="103" t="s">
        <v>3673</v>
      </c>
      <c r="F244" s="299">
        <v>13960</v>
      </c>
      <c r="G244" s="594">
        <v>44136</v>
      </c>
      <c r="H244" s="321" t="s">
        <v>3674</v>
      </c>
      <c r="I244" s="315" t="s">
        <v>3656</v>
      </c>
      <c r="J244" s="21" t="s">
        <v>3657</v>
      </c>
      <c r="K244" s="556"/>
    </row>
    <row r="245" spans="2:11" s="623" customFormat="1" ht="63" customHeight="1">
      <c r="B245" s="606" t="s">
        <v>16</v>
      </c>
      <c r="C245" s="484" t="s">
        <v>3675</v>
      </c>
      <c r="D245" s="101" t="s">
        <v>18</v>
      </c>
      <c r="E245" s="103" t="s">
        <v>3676</v>
      </c>
      <c r="F245" s="299">
        <v>15040</v>
      </c>
      <c r="G245" s="594">
        <v>44136</v>
      </c>
      <c r="H245" s="321" t="s">
        <v>3677</v>
      </c>
      <c r="I245" s="315" t="s">
        <v>3656</v>
      </c>
      <c r="J245" s="21" t="s">
        <v>3657</v>
      </c>
      <c r="K245" s="556"/>
    </row>
    <row r="246" spans="2:11" s="623" customFormat="1" ht="63" customHeight="1">
      <c r="B246" s="606" t="s">
        <v>16</v>
      </c>
      <c r="C246" s="484" t="s">
        <v>3678</v>
      </c>
      <c r="D246" s="101" t="s">
        <v>18</v>
      </c>
      <c r="E246" s="103" t="s">
        <v>3679</v>
      </c>
      <c r="F246" s="299">
        <v>16120</v>
      </c>
      <c r="G246" s="594">
        <v>44136</v>
      </c>
      <c r="H246" s="321" t="s">
        <v>3680</v>
      </c>
      <c r="I246" s="315" t="s">
        <v>3656</v>
      </c>
      <c r="J246" s="21" t="s">
        <v>3657</v>
      </c>
      <c r="K246" s="556"/>
    </row>
    <row r="247" spans="2:11" s="623" customFormat="1" ht="63" customHeight="1">
      <c r="B247" s="606" t="s">
        <v>16</v>
      </c>
      <c r="C247" s="484" t="s">
        <v>3681</v>
      </c>
      <c r="D247" s="101" t="s">
        <v>18</v>
      </c>
      <c r="E247" s="103" t="s">
        <v>3682</v>
      </c>
      <c r="F247" s="299">
        <v>16840</v>
      </c>
      <c r="G247" s="594">
        <v>44136</v>
      </c>
      <c r="H247" s="321" t="s">
        <v>3683</v>
      </c>
      <c r="I247" s="315" t="s">
        <v>3656</v>
      </c>
      <c r="J247" s="21" t="s">
        <v>3657</v>
      </c>
      <c r="K247" s="556"/>
    </row>
    <row r="248" spans="2:11" s="623" customFormat="1" ht="63" customHeight="1">
      <c r="B248" s="606" t="s">
        <v>16</v>
      </c>
      <c r="C248" s="484" t="s">
        <v>3684</v>
      </c>
      <c r="D248" s="101" t="s">
        <v>18</v>
      </c>
      <c r="E248" s="103" t="s">
        <v>3685</v>
      </c>
      <c r="F248" s="299">
        <v>18280</v>
      </c>
      <c r="G248" s="594">
        <v>44136</v>
      </c>
      <c r="H248" s="321" t="s">
        <v>3686</v>
      </c>
      <c r="I248" s="315" t="s">
        <v>3656</v>
      </c>
      <c r="J248" s="21" t="s">
        <v>3657</v>
      </c>
      <c r="K248" s="556"/>
    </row>
    <row r="249" spans="2:11" s="623" customFormat="1" ht="63" customHeight="1">
      <c r="B249" s="606" t="s">
        <v>16</v>
      </c>
      <c r="C249" s="484" t="s">
        <v>3687</v>
      </c>
      <c r="D249" s="101" t="s">
        <v>18</v>
      </c>
      <c r="E249" s="103" t="s">
        <v>3688</v>
      </c>
      <c r="F249" s="299">
        <v>20440</v>
      </c>
      <c r="G249" s="594">
        <v>44136</v>
      </c>
      <c r="H249" s="321" t="s">
        <v>3689</v>
      </c>
      <c r="I249" s="315" t="s">
        <v>3656</v>
      </c>
      <c r="J249" s="21" t="s">
        <v>3657</v>
      </c>
      <c r="K249" s="556"/>
    </row>
    <row r="250" spans="2:11" s="623" customFormat="1" ht="63" customHeight="1">
      <c r="B250" s="606" t="s">
        <v>16</v>
      </c>
      <c r="C250" s="616" t="s">
        <v>3690</v>
      </c>
      <c r="D250" s="101" t="s">
        <v>18</v>
      </c>
      <c r="E250" s="103" t="s">
        <v>3691</v>
      </c>
      <c r="F250" s="299">
        <v>22600</v>
      </c>
      <c r="G250" s="594">
        <v>44136</v>
      </c>
      <c r="H250" s="321" t="s">
        <v>3692</v>
      </c>
      <c r="I250" s="315" t="s">
        <v>3656</v>
      </c>
      <c r="J250" s="21" t="s">
        <v>3657</v>
      </c>
      <c r="K250" s="556"/>
    </row>
    <row r="251" spans="2:11" s="623" customFormat="1" ht="63" customHeight="1">
      <c r="B251" s="606" t="s">
        <v>16</v>
      </c>
      <c r="C251" s="616" t="s">
        <v>3693</v>
      </c>
      <c r="D251" s="101" t="s">
        <v>18</v>
      </c>
      <c r="E251" s="103" t="s">
        <v>3694</v>
      </c>
      <c r="F251" s="299">
        <v>24040</v>
      </c>
      <c r="G251" s="594">
        <v>44136</v>
      </c>
      <c r="H251" s="321" t="s">
        <v>3695</v>
      </c>
      <c r="I251" s="315" t="s">
        <v>3656</v>
      </c>
      <c r="J251" s="21" t="s">
        <v>3657</v>
      </c>
      <c r="K251" s="556"/>
    </row>
    <row r="252" spans="2:11" s="623" customFormat="1" ht="63" customHeight="1">
      <c r="B252" s="606" t="s">
        <v>16</v>
      </c>
      <c r="C252" s="616" t="s">
        <v>3696</v>
      </c>
      <c r="D252" s="101" t="s">
        <v>18</v>
      </c>
      <c r="E252" s="103" t="s">
        <v>3697</v>
      </c>
      <c r="F252" s="299">
        <v>26920</v>
      </c>
      <c r="G252" s="594">
        <v>44136</v>
      </c>
      <c r="H252" s="321" t="s">
        <v>3698</v>
      </c>
      <c r="I252" s="315" t="s">
        <v>3656</v>
      </c>
      <c r="J252" s="21" t="s">
        <v>3657</v>
      </c>
      <c r="K252" s="556"/>
    </row>
    <row r="253" spans="2:11" s="623" customFormat="1" ht="63" customHeight="1">
      <c r="B253" s="180" t="s">
        <v>169</v>
      </c>
      <c r="C253" s="484" t="s">
        <v>3699</v>
      </c>
      <c r="D253" s="101" t="s">
        <v>3700</v>
      </c>
      <c r="E253" s="598" t="s">
        <v>3701</v>
      </c>
      <c r="F253" s="299">
        <v>49</v>
      </c>
      <c r="G253" s="594">
        <v>44136</v>
      </c>
      <c r="H253" s="602" t="s">
        <v>3255</v>
      </c>
      <c r="I253" s="415" t="s">
        <v>182</v>
      </c>
      <c r="J253" s="299" t="s">
        <v>182</v>
      </c>
      <c r="K253" s="556"/>
    </row>
    <row r="254" spans="2:11" s="623" customFormat="1" ht="63" customHeight="1">
      <c r="B254" s="180" t="s">
        <v>169</v>
      </c>
      <c r="C254" s="484" t="s">
        <v>3702</v>
      </c>
      <c r="D254" s="101" t="s">
        <v>3700</v>
      </c>
      <c r="E254" s="598" t="s">
        <v>3703</v>
      </c>
      <c r="F254" s="299">
        <v>49</v>
      </c>
      <c r="G254" s="594">
        <v>44136</v>
      </c>
      <c r="H254" s="602" t="s">
        <v>3255</v>
      </c>
      <c r="I254" s="415" t="s">
        <v>182</v>
      </c>
      <c r="J254" s="299" t="s">
        <v>182</v>
      </c>
      <c r="K254" s="556"/>
    </row>
    <row r="255" spans="2:11" s="623" customFormat="1" ht="63" customHeight="1">
      <c r="B255" s="180" t="s">
        <v>169</v>
      </c>
      <c r="C255" s="484" t="s">
        <v>3704</v>
      </c>
      <c r="D255" s="101" t="s">
        <v>3700</v>
      </c>
      <c r="E255" s="598" t="s">
        <v>3705</v>
      </c>
      <c r="F255" s="299">
        <v>49</v>
      </c>
      <c r="G255" s="594">
        <v>44136</v>
      </c>
      <c r="H255" s="602" t="s">
        <v>3255</v>
      </c>
      <c r="I255" s="415" t="s">
        <v>182</v>
      </c>
      <c r="J255" s="299" t="s">
        <v>182</v>
      </c>
      <c r="K255" s="556"/>
    </row>
    <row r="256" spans="2:11" s="623" customFormat="1" ht="63" customHeight="1">
      <c r="B256" s="180" t="s">
        <v>3706</v>
      </c>
      <c r="C256" s="209" t="s">
        <v>3707</v>
      </c>
      <c r="D256" s="101" t="s">
        <v>3708</v>
      </c>
      <c r="E256" s="598" t="s">
        <v>3709</v>
      </c>
      <c r="F256" s="299">
        <v>150</v>
      </c>
      <c r="G256" s="594">
        <v>44136</v>
      </c>
      <c r="H256" s="602" t="s">
        <v>2055</v>
      </c>
      <c r="I256" s="415" t="s">
        <v>2057</v>
      </c>
      <c r="J256" s="299">
        <v>180</v>
      </c>
      <c r="K256" s="556"/>
    </row>
    <row r="257" spans="2:11" s="623" customFormat="1" ht="63" customHeight="1">
      <c r="B257" s="100" t="s">
        <v>1079</v>
      </c>
      <c r="C257" s="352" t="s">
        <v>3710</v>
      </c>
      <c r="D257" s="101" t="s">
        <v>1150</v>
      </c>
      <c r="E257" s="245" t="s">
        <v>3711</v>
      </c>
      <c r="F257" s="627">
        <v>8028</v>
      </c>
      <c r="G257" s="594">
        <v>44124</v>
      </c>
      <c r="H257" s="602" t="s">
        <v>3392</v>
      </c>
      <c r="I257" s="415" t="s">
        <v>3393</v>
      </c>
      <c r="J257" s="299">
        <v>8520</v>
      </c>
      <c r="K257" s="556"/>
    </row>
    <row r="258" spans="2:11" s="623" customFormat="1" ht="63" customHeight="1">
      <c r="B258" s="100" t="s">
        <v>1079</v>
      </c>
      <c r="C258" s="352" t="s">
        <v>3712</v>
      </c>
      <c r="D258" s="101" t="s">
        <v>1150</v>
      </c>
      <c r="E258" s="245" t="s">
        <v>3713</v>
      </c>
      <c r="F258" s="627">
        <v>9092</v>
      </c>
      <c r="G258" s="594">
        <v>44124</v>
      </c>
      <c r="H258" s="602" t="s">
        <v>3394</v>
      </c>
      <c r="I258" s="415" t="s">
        <v>3395</v>
      </c>
      <c r="J258" s="299">
        <v>9630</v>
      </c>
      <c r="K258" s="556"/>
    </row>
    <row r="259" spans="2:11" s="623" customFormat="1" ht="63" customHeight="1">
      <c r="B259" s="100" t="s">
        <v>1079</v>
      </c>
      <c r="C259" s="352" t="s">
        <v>3714</v>
      </c>
      <c r="D259" s="101" t="s">
        <v>1150</v>
      </c>
      <c r="E259" s="245" t="s">
        <v>3715</v>
      </c>
      <c r="F259" s="627">
        <v>10156</v>
      </c>
      <c r="G259" s="594">
        <v>44124</v>
      </c>
      <c r="H259" s="602" t="s">
        <v>3396</v>
      </c>
      <c r="I259" s="415" t="s">
        <v>3397</v>
      </c>
      <c r="J259" s="299">
        <v>10610</v>
      </c>
      <c r="K259" s="556"/>
    </row>
    <row r="260" spans="2:11" s="623" customFormat="1" ht="63" customHeight="1">
      <c r="B260" s="100" t="s">
        <v>1079</v>
      </c>
      <c r="C260" s="352" t="s">
        <v>3716</v>
      </c>
      <c r="D260" s="101" t="s">
        <v>1150</v>
      </c>
      <c r="E260" s="245" t="s">
        <v>3717</v>
      </c>
      <c r="F260" s="627">
        <v>12284</v>
      </c>
      <c r="G260" s="594">
        <v>44124</v>
      </c>
      <c r="H260" s="602" t="s">
        <v>3398</v>
      </c>
      <c r="I260" s="415" t="s">
        <v>3399</v>
      </c>
      <c r="J260" s="299">
        <v>11640</v>
      </c>
      <c r="K260" s="556"/>
    </row>
    <row r="261" spans="2:11" s="623" customFormat="1" ht="63" customHeight="1">
      <c r="B261" s="180" t="s">
        <v>1079</v>
      </c>
      <c r="C261" s="484" t="s">
        <v>3718</v>
      </c>
      <c r="D261" s="101" t="s">
        <v>1150</v>
      </c>
      <c r="E261" s="598" t="s">
        <v>3719</v>
      </c>
      <c r="F261" s="299">
        <v>13348</v>
      </c>
      <c r="G261" s="594">
        <v>44124</v>
      </c>
      <c r="H261" s="602" t="s">
        <v>3400</v>
      </c>
      <c r="I261" s="415" t="s">
        <v>3401</v>
      </c>
      <c r="J261" s="299">
        <v>12370</v>
      </c>
      <c r="K261" s="556"/>
    </row>
    <row r="262" spans="2:11" s="623" customFormat="1" ht="63" customHeight="1">
      <c r="B262" s="100" t="s">
        <v>1079</v>
      </c>
      <c r="C262" s="352" t="s">
        <v>3720</v>
      </c>
      <c r="D262" s="101" t="s">
        <v>1150</v>
      </c>
      <c r="E262" s="245" t="s">
        <v>3721</v>
      </c>
      <c r="F262" s="627">
        <v>15476</v>
      </c>
      <c r="G262" s="594">
        <v>44124</v>
      </c>
      <c r="H262" s="602" t="s">
        <v>3402</v>
      </c>
      <c r="I262" s="415" t="s">
        <v>3403</v>
      </c>
      <c r="J262" s="299">
        <v>13840</v>
      </c>
      <c r="K262" s="556"/>
    </row>
    <row r="263" spans="2:11" s="623" customFormat="1" ht="63" customHeight="1">
      <c r="B263" s="100" t="s">
        <v>1079</v>
      </c>
      <c r="C263" s="352" t="s">
        <v>3722</v>
      </c>
      <c r="D263" s="101" t="s">
        <v>1150</v>
      </c>
      <c r="E263" s="245" t="s">
        <v>3723</v>
      </c>
      <c r="F263" s="627">
        <v>17072</v>
      </c>
      <c r="G263" s="594">
        <v>44124</v>
      </c>
      <c r="H263" s="602" t="s">
        <v>3404</v>
      </c>
      <c r="I263" s="415" t="s">
        <v>3405</v>
      </c>
      <c r="J263" s="299">
        <v>15390</v>
      </c>
      <c r="K263" s="556"/>
    </row>
    <row r="264" spans="2:11" s="623" customFormat="1" ht="63" customHeight="1">
      <c r="B264" s="100" t="s">
        <v>1079</v>
      </c>
      <c r="C264" s="352" t="s">
        <v>3724</v>
      </c>
      <c r="D264" s="101" t="s">
        <v>1150</v>
      </c>
      <c r="E264" s="103" t="s">
        <v>3725</v>
      </c>
      <c r="F264" s="627">
        <v>18256</v>
      </c>
      <c r="G264" s="594">
        <v>44124</v>
      </c>
      <c r="H264" s="602" t="s">
        <v>1149</v>
      </c>
      <c r="I264" s="415" t="s">
        <v>1152</v>
      </c>
      <c r="J264" s="299">
        <v>18760</v>
      </c>
      <c r="K264" s="556"/>
    </row>
    <row r="265" spans="2:11" s="623" customFormat="1" ht="63" customHeight="1">
      <c r="B265" s="100" t="s">
        <v>1079</v>
      </c>
      <c r="C265" s="352" t="s">
        <v>3726</v>
      </c>
      <c r="D265" s="101" t="s">
        <v>1150</v>
      </c>
      <c r="E265" s="103" t="s">
        <v>3727</v>
      </c>
      <c r="F265" s="627">
        <v>19320</v>
      </c>
      <c r="G265" s="594">
        <v>44124</v>
      </c>
      <c r="H265" s="602" t="s">
        <v>1153</v>
      </c>
      <c r="I265" s="415" t="s">
        <v>1154</v>
      </c>
      <c r="J265" s="299">
        <v>19820</v>
      </c>
      <c r="K265" s="556"/>
    </row>
    <row r="266" spans="2:11" s="623" customFormat="1" ht="63" customHeight="1">
      <c r="B266" s="100" t="s">
        <v>1079</v>
      </c>
      <c r="C266" s="352" t="s">
        <v>3728</v>
      </c>
      <c r="D266" s="101" t="s">
        <v>1150</v>
      </c>
      <c r="E266" s="103" t="s">
        <v>3729</v>
      </c>
      <c r="F266" s="627">
        <v>20384</v>
      </c>
      <c r="G266" s="594">
        <v>44124</v>
      </c>
      <c r="H266" s="602" t="s">
        <v>3730</v>
      </c>
      <c r="I266" s="415" t="s">
        <v>1156</v>
      </c>
      <c r="J266" s="299">
        <v>20890</v>
      </c>
      <c r="K266" s="556"/>
    </row>
    <row r="267" spans="2:11" s="623" customFormat="1" ht="63" customHeight="1">
      <c r="B267" s="180" t="s">
        <v>1079</v>
      </c>
      <c r="C267" s="484" t="s">
        <v>3731</v>
      </c>
      <c r="D267" s="101" t="s">
        <v>1150</v>
      </c>
      <c r="E267" s="598" t="s">
        <v>3732</v>
      </c>
      <c r="F267" s="299">
        <v>21448</v>
      </c>
      <c r="G267" s="594">
        <v>44124</v>
      </c>
      <c r="H267" s="602" t="s">
        <v>3733</v>
      </c>
      <c r="I267" s="415" t="s">
        <v>1158</v>
      </c>
      <c r="J267" s="299">
        <v>21990</v>
      </c>
      <c r="K267" s="556"/>
    </row>
    <row r="268" spans="2:11" s="623" customFormat="1" ht="63" customHeight="1">
      <c r="B268" s="100" t="s">
        <v>1079</v>
      </c>
      <c r="C268" s="352" t="s">
        <v>3734</v>
      </c>
      <c r="D268" s="101" t="s">
        <v>1150</v>
      </c>
      <c r="E268" s="103" t="s">
        <v>3735</v>
      </c>
      <c r="F268" s="627">
        <v>22512</v>
      </c>
      <c r="G268" s="594">
        <v>44124</v>
      </c>
      <c r="H268" s="602" t="s">
        <v>1159</v>
      </c>
      <c r="I268" s="415" t="s">
        <v>1160</v>
      </c>
      <c r="J268" s="299">
        <v>23060</v>
      </c>
      <c r="K268" s="556"/>
    </row>
    <row r="269" spans="2:11" s="623" customFormat="1" ht="63" customHeight="1">
      <c r="B269" s="100" t="s">
        <v>1079</v>
      </c>
      <c r="C269" s="352" t="s">
        <v>3736</v>
      </c>
      <c r="D269" s="101" t="s">
        <v>1150</v>
      </c>
      <c r="E269" s="103" t="s">
        <v>3737</v>
      </c>
      <c r="F269" s="627">
        <v>24640</v>
      </c>
      <c r="G269" s="594">
        <v>44124</v>
      </c>
      <c r="H269" s="602" t="s">
        <v>1161</v>
      </c>
      <c r="I269" s="415" t="s">
        <v>1162</v>
      </c>
      <c r="J269" s="299">
        <v>24530</v>
      </c>
      <c r="K269" s="556"/>
    </row>
    <row r="270" spans="2:11" s="623" customFormat="1" ht="63" customHeight="1">
      <c r="B270" s="100" t="s">
        <v>1079</v>
      </c>
      <c r="C270" s="352" t="s">
        <v>3738</v>
      </c>
      <c r="D270" s="101" t="s">
        <v>1150</v>
      </c>
      <c r="E270" s="103" t="s">
        <v>3739</v>
      </c>
      <c r="F270" s="627">
        <v>26768</v>
      </c>
      <c r="G270" s="594">
        <v>44124</v>
      </c>
      <c r="H270" s="602" t="s">
        <v>1163</v>
      </c>
      <c r="I270" s="415" t="s">
        <v>1164</v>
      </c>
      <c r="J270" s="299">
        <v>25610</v>
      </c>
      <c r="K270" s="556"/>
    </row>
    <row r="271" spans="2:11" s="623" customFormat="1" ht="63" customHeight="1">
      <c r="B271" s="100" t="s">
        <v>1079</v>
      </c>
      <c r="C271" s="352" t="s">
        <v>3740</v>
      </c>
      <c r="D271" s="101" t="s">
        <v>1150</v>
      </c>
      <c r="E271" s="103" t="s">
        <v>3741</v>
      </c>
      <c r="F271" s="627">
        <v>31024</v>
      </c>
      <c r="G271" s="594">
        <v>44124</v>
      </c>
      <c r="H271" s="602" t="s">
        <v>3742</v>
      </c>
      <c r="I271" s="415" t="s">
        <v>1166</v>
      </c>
      <c r="J271" s="299">
        <v>27380</v>
      </c>
      <c r="K271" s="556"/>
    </row>
    <row r="272" spans="2:11" s="623" customFormat="1" ht="63" customHeight="1">
      <c r="B272" s="100" t="s">
        <v>1079</v>
      </c>
      <c r="C272" s="352" t="s">
        <v>3743</v>
      </c>
      <c r="D272" s="101" t="s">
        <v>1150</v>
      </c>
      <c r="E272" s="103" t="s">
        <v>3744</v>
      </c>
      <c r="F272" s="627">
        <v>35280</v>
      </c>
      <c r="G272" s="594">
        <v>44124</v>
      </c>
      <c r="H272" s="602" t="s">
        <v>1167</v>
      </c>
      <c r="I272" s="415" t="s">
        <v>1168</v>
      </c>
      <c r="J272" s="299">
        <v>29450</v>
      </c>
      <c r="K272" s="556"/>
    </row>
    <row r="273" spans="2:11" s="623" customFormat="1" ht="63" customHeight="1">
      <c r="B273" s="100" t="s">
        <v>1079</v>
      </c>
      <c r="C273" s="352" t="s">
        <v>3745</v>
      </c>
      <c r="D273" s="101" t="s">
        <v>1150</v>
      </c>
      <c r="E273" s="103" t="s">
        <v>3746</v>
      </c>
      <c r="F273" s="627">
        <v>39536</v>
      </c>
      <c r="G273" s="594">
        <v>44124</v>
      </c>
      <c r="H273" s="602" t="s">
        <v>1169</v>
      </c>
      <c r="I273" s="415" t="s">
        <v>1170</v>
      </c>
      <c r="J273" s="299">
        <v>31520</v>
      </c>
      <c r="K273" s="556"/>
    </row>
    <row r="274" spans="2:11" s="623" customFormat="1" ht="63" customHeight="1">
      <c r="B274" s="100" t="s">
        <v>1079</v>
      </c>
      <c r="C274" s="352" t="s">
        <v>3747</v>
      </c>
      <c r="D274" s="101" t="s">
        <v>1150</v>
      </c>
      <c r="E274" s="103" t="s">
        <v>3748</v>
      </c>
      <c r="F274" s="627">
        <v>42728</v>
      </c>
      <c r="G274" s="594">
        <v>44124</v>
      </c>
      <c r="H274" s="602" t="s">
        <v>1171</v>
      </c>
      <c r="I274" s="415" t="s">
        <v>1172</v>
      </c>
      <c r="J274" s="299">
        <v>35020</v>
      </c>
      <c r="K274" s="556"/>
    </row>
    <row r="275" spans="2:11" s="623" customFormat="1" ht="63" customHeight="1">
      <c r="B275" s="100" t="s">
        <v>1079</v>
      </c>
      <c r="C275" s="352" t="s">
        <v>3749</v>
      </c>
      <c r="D275" s="101" t="s">
        <v>1150</v>
      </c>
      <c r="E275" s="103" t="s">
        <v>3750</v>
      </c>
      <c r="F275" s="627">
        <v>45920</v>
      </c>
      <c r="G275" s="594">
        <v>44124</v>
      </c>
      <c r="H275" s="602" t="s">
        <v>1173</v>
      </c>
      <c r="I275" s="415" t="s">
        <v>1174</v>
      </c>
      <c r="J275" s="299">
        <v>36780</v>
      </c>
      <c r="K275" s="556"/>
    </row>
    <row r="276" spans="2:11" s="623" customFormat="1" ht="63" customHeight="1">
      <c r="B276" s="100" t="s">
        <v>1079</v>
      </c>
      <c r="C276" s="352" t="s">
        <v>3751</v>
      </c>
      <c r="D276" s="101" t="s">
        <v>1150</v>
      </c>
      <c r="E276" s="103" t="s">
        <v>3752</v>
      </c>
      <c r="F276" s="627">
        <v>49112</v>
      </c>
      <c r="G276" s="594">
        <v>44124</v>
      </c>
      <c r="H276" s="602" t="s">
        <v>1175</v>
      </c>
      <c r="I276" s="415" t="s">
        <v>1176</v>
      </c>
      <c r="J276" s="299">
        <v>38550</v>
      </c>
      <c r="K276" s="556"/>
    </row>
    <row r="277" spans="2:11" s="623" customFormat="1" ht="63" customHeight="1">
      <c r="B277" s="100" t="s">
        <v>1079</v>
      </c>
      <c r="C277" s="352" t="s">
        <v>3753</v>
      </c>
      <c r="D277" s="101" t="s">
        <v>1150</v>
      </c>
      <c r="E277" s="103" t="s">
        <v>3754</v>
      </c>
      <c r="F277" s="627">
        <v>52304</v>
      </c>
      <c r="G277" s="594">
        <v>44124</v>
      </c>
      <c r="H277" s="602" t="s">
        <v>1177</v>
      </c>
      <c r="I277" s="415" t="s">
        <v>1178</v>
      </c>
      <c r="J277" s="299">
        <v>40320</v>
      </c>
      <c r="K277" s="556"/>
    </row>
    <row r="278" spans="2:11" s="623" customFormat="1" ht="63" customHeight="1">
      <c r="B278" s="100" t="s">
        <v>1079</v>
      </c>
      <c r="C278" s="103" t="s">
        <v>3755</v>
      </c>
      <c r="D278" s="101" t="s">
        <v>1150</v>
      </c>
      <c r="E278" s="103" t="s">
        <v>3756</v>
      </c>
      <c r="F278" s="299">
        <v>11028</v>
      </c>
      <c r="G278" s="594">
        <v>44124</v>
      </c>
      <c r="H278" s="602" t="s">
        <v>3406</v>
      </c>
      <c r="I278" s="415" t="s">
        <v>3407</v>
      </c>
      <c r="J278" s="299">
        <v>11930</v>
      </c>
      <c r="K278" s="556"/>
    </row>
    <row r="279" spans="2:11" s="623" customFormat="1" ht="63" customHeight="1">
      <c r="B279" s="100" t="s">
        <v>1079</v>
      </c>
      <c r="C279" s="103" t="s">
        <v>3757</v>
      </c>
      <c r="D279" s="101" t="s">
        <v>1150</v>
      </c>
      <c r="E279" s="103" t="s">
        <v>3758</v>
      </c>
      <c r="F279" s="299">
        <v>12092</v>
      </c>
      <c r="G279" s="594">
        <v>44124</v>
      </c>
      <c r="H279" s="602" t="s">
        <v>3408</v>
      </c>
      <c r="I279" s="415" t="s">
        <v>3409</v>
      </c>
      <c r="J279" s="299">
        <v>12970</v>
      </c>
      <c r="K279" s="556"/>
    </row>
    <row r="280" spans="2:11" s="623" customFormat="1" ht="63" customHeight="1">
      <c r="B280" s="100" t="s">
        <v>1079</v>
      </c>
      <c r="C280" s="103" t="s">
        <v>3759</v>
      </c>
      <c r="D280" s="101" t="s">
        <v>1150</v>
      </c>
      <c r="E280" s="103" t="s">
        <v>3760</v>
      </c>
      <c r="F280" s="299">
        <v>13156</v>
      </c>
      <c r="G280" s="594">
        <v>44124</v>
      </c>
      <c r="H280" s="602" t="s">
        <v>3410</v>
      </c>
      <c r="I280" s="415" t="s">
        <v>3411</v>
      </c>
      <c r="J280" s="299">
        <v>13410</v>
      </c>
      <c r="K280" s="556"/>
    </row>
    <row r="281" spans="2:11" s="623" customFormat="1" ht="63" customHeight="1">
      <c r="B281" s="100" t="s">
        <v>1079</v>
      </c>
      <c r="C281" s="103" t="s">
        <v>3761</v>
      </c>
      <c r="D281" s="101" t="s">
        <v>1150</v>
      </c>
      <c r="E281" s="103" t="s">
        <v>3762</v>
      </c>
      <c r="F281" s="299">
        <v>15284</v>
      </c>
      <c r="G281" s="594">
        <v>44124</v>
      </c>
      <c r="H281" s="602" t="s">
        <v>3412</v>
      </c>
      <c r="I281" s="415" t="s">
        <v>3413</v>
      </c>
      <c r="J281" s="299">
        <v>14450</v>
      </c>
      <c r="K281" s="556"/>
    </row>
    <row r="282" spans="2:11" s="623" customFormat="1" ht="63" customHeight="1">
      <c r="B282" s="180" t="s">
        <v>1079</v>
      </c>
      <c r="C282" s="484" t="s">
        <v>3763</v>
      </c>
      <c r="D282" s="101" t="s">
        <v>1150</v>
      </c>
      <c r="E282" s="598" t="s">
        <v>3764</v>
      </c>
      <c r="F282" s="299">
        <v>16348</v>
      </c>
      <c r="G282" s="594">
        <v>44124</v>
      </c>
      <c r="H282" s="602" t="s">
        <v>3414</v>
      </c>
      <c r="I282" s="415" t="s">
        <v>3415</v>
      </c>
      <c r="J282" s="299">
        <v>15180</v>
      </c>
      <c r="K282" s="556"/>
    </row>
    <row r="283" spans="2:11" s="623" customFormat="1" ht="63" customHeight="1">
      <c r="B283" s="100" t="s">
        <v>1079</v>
      </c>
      <c r="C283" s="103" t="s">
        <v>3765</v>
      </c>
      <c r="D283" s="101" t="s">
        <v>1150</v>
      </c>
      <c r="E283" s="103" t="s">
        <v>3766</v>
      </c>
      <c r="F283" s="299">
        <v>18476</v>
      </c>
      <c r="G283" s="594">
        <v>44124</v>
      </c>
      <c r="H283" s="602" t="s">
        <v>3416</v>
      </c>
      <c r="I283" s="415" t="s">
        <v>3417</v>
      </c>
      <c r="J283" s="299">
        <v>16650</v>
      </c>
      <c r="K283" s="556"/>
    </row>
    <row r="284" spans="2:11" s="623" customFormat="1" ht="63" customHeight="1">
      <c r="B284" s="100" t="s">
        <v>1079</v>
      </c>
      <c r="C284" s="103" t="s">
        <v>3767</v>
      </c>
      <c r="D284" s="101" t="s">
        <v>1150</v>
      </c>
      <c r="E284" s="103" t="s">
        <v>3768</v>
      </c>
      <c r="F284" s="299">
        <v>20072</v>
      </c>
      <c r="G284" s="594">
        <v>44124</v>
      </c>
      <c r="H284" s="602" t="s">
        <v>3418</v>
      </c>
      <c r="I284" s="415" t="s">
        <v>3419</v>
      </c>
      <c r="J284" s="299">
        <v>18200</v>
      </c>
      <c r="K284" s="556"/>
    </row>
    <row r="285" spans="2:11" s="623" customFormat="1" ht="63" customHeight="1">
      <c r="B285" s="100" t="s">
        <v>1079</v>
      </c>
      <c r="C285" s="103" t="s">
        <v>3769</v>
      </c>
      <c r="D285" s="101" t="s">
        <v>1150</v>
      </c>
      <c r="E285" s="103" t="s">
        <v>3770</v>
      </c>
      <c r="F285" s="299">
        <v>21256</v>
      </c>
      <c r="G285" s="594">
        <v>44124</v>
      </c>
      <c r="H285" s="602" t="s">
        <v>1203</v>
      </c>
      <c r="I285" s="415" t="s">
        <v>1204</v>
      </c>
      <c r="J285" s="299">
        <v>22100</v>
      </c>
      <c r="K285" s="556"/>
    </row>
    <row r="286" spans="2:11" s="623" customFormat="1" ht="63" customHeight="1">
      <c r="B286" s="100" t="s">
        <v>1079</v>
      </c>
      <c r="C286" s="103" t="s">
        <v>3771</v>
      </c>
      <c r="D286" s="101" t="s">
        <v>1150</v>
      </c>
      <c r="E286" s="103" t="s">
        <v>3772</v>
      </c>
      <c r="F286" s="299">
        <v>22320</v>
      </c>
      <c r="G286" s="594">
        <v>44124</v>
      </c>
      <c r="H286" s="602" t="s">
        <v>1205</v>
      </c>
      <c r="I286" s="415" t="s">
        <v>1206</v>
      </c>
      <c r="J286" s="299">
        <v>23200</v>
      </c>
      <c r="K286" s="556"/>
    </row>
    <row r="287" spans="2:11" s="623" customFormat="1" ht="63" customHeight="1">
      <c r="B287" s="100" t="s">
        <v>1079</v>
      </c>
      <c r="C287" s="103" t="s">
        <v>3773</v>
      </c>
      <c r="D287" s="101" t="s">
        <v>1150</v>
      </c>
      <c r="E287" s="103" t="s">
        <v>3774</v>
      </c>
      <c r="F287" s="299">
        <v>23384</v>
      </c>
      <c r="G287" s="594">
        <v>44124</v>
      </c>
      <c r="H287" s="602" t="s">
        <v>3775</v>
      </c>
      <c r="I287" s="415" t="s">
        <v>1208</v>
      </c>
      <c r="J287" s="299">
        <v>24300</v>
      </c>
      <c r="K287" s="556"/>
    </row>
    <row r="288" spans="2:11" s="623" customFormat="1" ht="63" customHeight="1">
      <c r="B288" s="180" t="s">
        <v>1079</v>
      </c>
      <c r="C288" s="484" t="s">
        <v>3776</v>
      </c>
      <c r="D288" s="101" t="s">
        <v>1150</v>
      </c>
      <c r="E288" s="598" t="s">
        <v>3777</v>
      </c>
      <c r="F288" s="299">
        <v>24448</v>
      </c>
      <c r="G288" s="594">
        <v>44124</v>
      </c>
      <c r="H288" s="602" t="s">
        <v>3778</v>
      </c>
      <c r="I288" s="415" t="s">
        <v>1210</v>
      </c>
      <c r="J288" s="299">
        <v>25400</v>
      </c>
      <c r="K288" s="556"/>
    </row>
    <row r="289" spans="2:11" s="623" customFormat="1" ht="63" customHeight="1">
      <c r="B289" s="100" t="s">
        <v>1079</v>
      </c>
      <c r="C289" s="103" t="s">
        <v>3779</v>
      </c>
      <c r="D289" s="101" t="s">
        <v>1150</v>
      </c>
      <c r="E289" s="103" t="s">
        <v>3780</v>
      </c>
      <c r="F289" s="299">
        <v>25512</v>
      </c>
      <c r="G289" s="594">
        <v>44124</v>
      </c>
      <c r="H289" s="602" t="s">
        <v>1211</v>
      </c>
      <c r="I289" s="415" t="s">
        <v>1212</v>
      </c>
      <c r="J289" s="299">
        <v>26250</v>
      </c>
      <c r="K289" s="556"/>
    </row>
    <row r="290" spans="2:11" s="623" customFormat="1" ht="63" customHeight="1">
      <c r="B290" s="100" t="s">
        <v>1079</v>
      </c>
      <c r="C290" s="103" t="s">
        <v>3781</v>
      </c>
      <c r="D290" s="101" t="s">
        <v>1150</v>
      </c>
      <c r="E290" s="103" t="s">
        <v>3782</v>
      </c>
      <c r="F290" s="299">
        <v>27640</v>
      </c>
      <c r="G290" s="594">
        <v>44124</v>
      </c>
      <c r="H290" s="602" t="s">
        <v>1213</v>
      </c>
      <c r="I290" s="415" t="s">
        <v>1214</v>
      </c>
      <c r="J290" s="299">
        <v>27330</v>
      </c>
      <c r="K290" s="556"/>
    </row>
    <row r="291" spans="2:11" s="623" customFormat="1" ht="63" customHeight="1">
      <c r="B291" s="100" t="s">
        <v>1079</v>
      </c>
      <c r="C291" s="103" t="s">
        <v>3783</v>
      </c>
      <c r="D291" s="101" t="s">
        <v>1150</v>
      </c>
      <c r="E291" s="103" t="s">
        <v>3784</v>
      </c>
      <c r="F291" s="299">
        <v>29768</v>
      </c>
      <c r="G291" s="594">
        <v>44124</v>
      </c>
      <c r="H291" s="602" t="s">
        <v>1215</v>
      </c>
      <c r="I291" s="415" t="s">
        <v>1216</v>
      </c>
      <c r="J291" s="299">
        <v>28420</v>
      </c>
      <c r="K291" s="556"/>
    </row>
    <row r="292" spans="2:11" s="623" customFormat="1" ht="63" customHeight="1">
      <c r="B292" s="100" t="s">
        <v>1079</v>
      </c>
      <c r="C292" s="103" t="s">
        <v>3785</v>
      </c>
      <c r="D292" s="101" t="s">
        <v>1150</v>
      </c>
      <c r="E292" s="103" t="s">
        <v>3786</v>
      </c>
      <c r="F292" s="299">
        <v>34024</v>
      </c>
      <c r="G292" s="594">
        <v>44124</v>
      </c>
      <c r="H292" s="602" t="s">
        <v>3787</v>
      </c>
      <c r="I292" s="415" t="s">
        <v>1218</v>
      </c>
      <c r="J292" s="299">
        <v>30190</v>
      </c>
      <c r="K292" s="556"/>
    </row>
    <row r="293" spans="2:11" s="623" customFormat="1" ht="63" customHeight="1">
      <c r="B293" s="100" t="s">
        <v>1079</v>
      </c>
      <c r="C293" s="103" t="s">
        <v>3788</v>
      </c>
      <c r="D293" s="101" t="s">
        <v>1150</v>
      </c>
      <c r="E293" s="103" t="s">
        <v>3789</v>
      </c>
      <c r="F293" s="299">
        <v>38280</v>
      </c>
      <c r="G293" s="594">
        <v>44124</v>
      </c>
      <c r="H293" s="602" t="s">
        <v>1219</v>
      </c>
      <c r="I293" s="415" t="s">
        <v>1220</v>
      </c>
      <c r="J293" s="299">
        <v>32260</v>
      </c>
      <c r="K293" s="556"/>
    </row>
    <row r="294" spans="2:11" s="623" customFormat="1" ht="63" customHeight="1">
      <c r="B294" s="100" t="s">
        <v>1079</v>
      </c>
      <c r="C294" s="103" t="s">
        <v>3790</v>
      </c>
      <c r="D294" s="101" t="s">
        <v>1150</v>
      </c>
      <c r="E294" s="103" t="s">
        <v>3791</v>
      </c>
      <c r="F294" s="299">
        <v>42536</v>
      </c>
      <c r="G294" s="594">
        <v>44124</v>
      </c>
      <c r="H294" s="602" t="s">
        <v>1221</v>
      </c>
      <c r="I294" s="415" t="s">
        <v>1222</v>
      </c>
      <c r="J294" s="299">
        <v>34330</v>
      </c>
      <c r="K294" s="556"/>
    </row>
    <row r="295" spans="2:11" s="623" customFormat="1" ht="63" customHeight="1">
      <c r="B295" s="100" t="s">
        <v>1079</v>
      </c>
      <c r="C295" s="103" t="s">
        <v>3792</v>
      </c>
      <c r="D295" s="101" t="s">
        <v>1150</v>
      </c>
      <c r="E295" s="103" t="s">
        <v>3793</v>
      </c>
      <c r="F295" s="299">
        <v>45728</v>
      </c>
      <c r="G295" s="594">
        <v>44124</v>
      </c>
      <c r="H295" s="602" t="s">
        <v>1223</v>
      </c>
      <c r="I295" s="415" t="s">
        <v>1224</v>
      </c>
      <c r="J295" s="299">
        <v>37820</v>
      </c>
      <c r="K295" s="556"/>
    </row>
    <row r="296" spans="2:11" s="623" customFormat="1" ht="63" customHeight="1">
      <c r="B296" s="100" t="s">
        <v>1079</v>
      </c>
      <c r="C296" s="103" t="s">
        <v>3794</v>
      </c>
      <c r="D296" s="101" t="s">
        <v>1150</v>
      </c>
      <c r="E296" s="103" t="s">
        <v>3795</v>
      </c>
      <c r="F296" s="299">
        <v>48920</v>
      </c>
      <c r="G296" s="594">
        <v>44124</v>
      </c>
      <c r="H296" s="602" t="s">
        <v>1225</v>
      </c>
      <c r="I296" s="415" t="s">
        <v>1226</v>
      </c>
      <c r="J296" s="299">
        <v>39590</v>
      </c>
      <c r="K296" s="556"/>
    </row>
    <row r="297" spans="2:11" s="623" customFormat="1" ht="63" customHeight="1">
      <c r="B297" s="100" t="s">
        <v>1079</v>
      </c>
      <c r="C297" s="103" t="s">
        <v>3796</v>
      </c>
      <c r="D297" s="101" t="s">
        <v>1150</v>
      </c>
      <c r="E297" s="103" t="s">
        <v>3797</v>
      </c>
      <c r="F297" s="299">
        <v>52112</v>
      </c>
      <c r="G297" s="594">
        <v>44124</v>
      </c>
      <c r="H297" s="602" t="s">
        <v>1227</v>
      </c>
      <c r="I297" s="415" t="s">
        <v>1228</v>
      </c>
      <c r="J297" s="299">
        <v>41360</v>
      </c>
      <c r="K297" s="556"/>
    </row>
    <row r="298" spans="2:11" s="623" customFormat="1" ht="63" customHeight="1">
      <c r="B298" s="100" t="s">
        <v>1079</v>
      </c>
      <c r="C298" s="103" t="s">
        <v>3798</v>
      </c>
      <c r="D298" s="101" t="s">
        <v>1150</v>
      </c>
      <c r="E298" s="103" t="s">
        <v>3799</v>
      </c>
      <c r="F298" s="299">
        <v>55304</v>
      </c>
      <c r="G298" s="594">
        <v>44124</v>
      </c>
      <c r="H298" s="602" t="s">
        <v>1229</v>
      </c>
      <c r="I298" s="415" t="s">
        <v>1230</v>
      </c>
      <c r="J298" s="299">
        <v>43120</v>
      </c>
      <c r="K298" s="556"/>
    </row>
    <row r="299" spans="2:11" s="623" customFormat="1" ht="63" customHeight="1">
      <c r="B299" s="180" t="s">
        <v>1079</v>
      </c>
      <c r="C299" s="484" t="s">
        <v>3800</v>
      </c>
      <c r="D299" s="101" t="s">
        <v>1259</v>
      </c>
      <c r="E299" s="598" t="s">
        <v>3801</v>
      </c>
      <c r="F299" s="299">
        <v>8028</v>
      </c>
      <c r="G299" s="594">
        <v>44124</v>
      </c>
      <c r="H299" s="602" t="s">
        <v>3420</v>
      </c>
      <c r="I299" s="415" t="s">
        <v>3421</v>
      </c>
      <c r="J299" s="299">
        <v>8520</v>
      </c>
      <c r="K299" s="556"/>
    </row>
    <row r="300" spans="2:11" s="623" customFormat="1" ht="63" customHeight="1">
      <c r="B300" s="180" t="s">
        <v>1079</v>
      </c>
      <c r="C300" s="484" t="s">
        <v>3802</v>
      </c>
      <c r="D300" s="101" t="s">
        <v>1259</v>
      </c>
      <c r="E300" s="598" t="s">
        <v>3803</v>
      </c>
      <c r="F300" s="299">
        <v>9092</v>
      </c>
      <c r="G300" s="594">
        <v>44124</v>
      </c>
      <c r="H300" s="602" t="s">
        <v>3422</v>
      </c>
      <c r="I300" s="415" t="s">
        <v>3423</v>
      </c>
      <c r="J300" s="299">
        <v>9630</v>
      </c>
      <c r="K300" s="556"/>
    </row>
    <row r="301" spans="2:11" s="623" customFormat="1" ht="63" customHeight="1">
      <c r="B301" s="180" t="s">
        <v>1079</v>
      </c>
      <c r="C301" s="484" t="s">
        <v>3804</v>
      </c>
      <c r="D301" s="101" t="s">
        <v>1259</v>
      </c>
      <c r="E301" s="598" t="s">
        <v>3805</v>
      </c>
      <c r="F301" s="299">
        <v>10156</v>
      </c>
      <c r="G301" s="594">
        <v>44124</v>
      </c>
      <c r="H301" s="602" t="s">
        <v>3424</v>
      </c>
      <c r="I301" s="415" t="s">
        <v>3425</v>
      </c>
      <c r="J301" s="299">
        <v>10610</v>
      </c>
      <c r="K301" s="556"/>
    </row>
    <row r="302" spans="2:11" s="623" customFormat="1" ht="63" customHeight="1">
      <c r="B302" s="180" t="s">
        <v>1079</v>
      </c>
      <c r="C302" s="484" t="s">
        <v>3806</v>
      </c>
      <c r="D302" s="101" t="s">
        <v>1259</v>
      </c>
      <c r="E302" s="598" t="s">
        <v>3807</v>
      </c>
      <c r="F302" s="299">
        <v>12284</v>
      </c>
      <c r="G302" s="594">
        <v>44124</v>
      </c>
      <c r="H302" s="602" t="s">
        <v>3426</v>
      </c>
      <c r="I302" s="415" t="s">
        <v>3427</v>
      </c>
      <c r="J302" s="299">
        <v>11640</v>
      </c>
      <c r="K302" s="556"/>
    </row>
    <row r="303" spans="2:11" s="623" customFormat="1" ht="63" customHeight="1">
      <c r="B303" s="180" t="s">
        <v>1079</v>
      </c>
      <c r="C303" s="484" t="s">
        <v>3808</v>
      </c>
      <c r="D303" s="101" t="s">
        <v>1259</v>
      </c>
      <c r="E303" s="598" t="s">
        <v>3809</v>
      </c>
      <c r="F303" s="299">
        <v>13348</v>
      </c>
      <c r="G303" s="594">
        <v>44124</v>
      </c>
      <c r="H303" s="602" t="s">
        <v>3428</v>
      </c>
      <c r="I303" s="415" t="s">
        <v>3429</v>
      </c>
      <c r="J303" s="299">
        <v>12370</v>
      </c>
      <c r="K303" s="556"/>
    </row>
    <row r="304" spans="2:11" s="623" customFormat="1" ht="63" customHeight="1">
      <c r="B304" s="180" t="s">
        <v>1079</v>
      </c>
      <c r="C304" s="484" t="s">
        <v>3810</v>
      </c>
      <c r="D304" s="101" t="s">
        <v>1259</v>
      </c>
      <c r="E304" s="598" t="s">
        <v>3811</v>
      </c>
      <c r="F304" s="299">
        <v>15476</v>
      </c>
      <c r="G304" s="594">
        <v>44124</v>
      </c>
      <c r="H304" s="602" t="s">
        <v>3430</v>
      </c>
      <c r="I304" s="415" t="s">
        <v>3431</v>
      </c>
      <c r="J304" s="299">
        <v>13840</v>
      </c>
      <c r="K304" s="556"/>
    </row>
    <row r="305" spans="2:11" s="623" customFormat="1" ht="63" customHeight="1">
      <c r="B305" s="180" t="s">
        <v>1079</v>
      </c>
      <c r="C305" s="484" t="s">
        <v>3812</v>
      </c>
      <c r="D305" s="101" t="s">
        <v>1259</v>
      </c>
      <c r="E305" s="598" t="s">
        <v>3813</v>
      </c>
      <c r="F305" s="299">
        <v>17072</v>
      </c>
      <c r="G305" s="594">
        <v>44124</v>
      </c>
      <c r="H305" s="602" t="s">
        <v>3432</v>
      </c>
      <c r="I305" s="415" t="s">
        <v>3433</v>
      </c>
      <c r="J305" s="299">
        <v>15390</v>
      </c>
      <c r="K305" s="556"/>
    </row>
    <row r="306" spans="2:11" s="623" customFormat="1" ht="63" customHeight="1">
      <c r="B306" s="180" t="s">
        <v>1079</v>
      </c>
      <c r="C306" s="484" t="s">
        <v>3814</v>
      </c>
      <c r="D306" s="101" t="s">
        <v>1259</v>
      </c>
      <c r="E306" s="598" t="s">
        <v>3815</v>
      </c>
      <c r="F306" s="299">
        <v>18256</v>
      </c>
      <c r="G306" s="594">
        <v>44124</v>
      </c>
      <c r="H306" s="602" t="s">
        <v>1295</v>
      </c>
      <c r="I306" s="415" t="s">
        <v>1296</v>
      </c>
      <c r="J306" s="299">
        <v>18760</v>
      </c>
      <c r="K306" s="556"/>
    </row>
    <row r="307" spans="2:11" s="623" customFormat="1" ht="63" customHeight="1">
      <c r="B307" s="180" t="s">
        <v>1079</v>
      </c>
      <c r="C307" s="484" t="s">
        <v>3816</v>
      </c>
      <c r="D307" s="101" t="s">
        <v>1259</v>
      </c>
      <c r="E307" s="598" t="s">
        <v>3817</v>
      </c>
      <c r="F307" s="299">
        <v>19320</v>
      </c>
      <c r="G307" s="594">
        <v>44124</v>
      </c>
      <c r="H307" s="602" t="s">
        <v>1297</v>
      </c>
      <c r="I307" s="415" t="s">
        <v>1298</v>
      </c>
      <c r="J307" s="299">
        <v>19820</v>
      </c>
      <c r="K307" s="556"/>
    </row>
    <row r="308" spans="2:11" s="623" customFormat="1" ht="63" customHeight="1">
      <c r="B308" s="180" t="s">
        <v>1079</v>
      </c>
      <c r="C308" s="484" t="s">
        <v>3818</v>
      </c>
      <c r="D308" s="101" t="s">
        <v>1259</v>
      </c>
      <c r="E308" s="598" t="s">
        <v>3819</v>
      </c>
      <c r="F308" s="299">
        <v>20384</v>
      </c>
      <c r="G308" s="594">
        <v>44124</v>
      </c>
      <c r="H308" s="602" t="s">
        <v>1299</v>
      </c>
      <c r="I308" s="415" t="s">
        <v>1300</v>
      </c>
      <c r="J308" s="299">
        <v>20890</v>
      </c>
      <c r="K308" s="556"/>
    </row>
    <row r="309" spans="2:11" s="623" customFormat="1" ht="63" customHeight="1">
      <c r="B309" s="180" t="s">
        <v>1079</v>
      </c>
      <c r="C309" s="484" t="s">
        <v>3820</v>
      </c>
      <c r="D309" s="101" t="s">
        <v>1259</v>
      </c>
      <c r="E309" s="598" t="s">
        <v>3821</v>
      </c>
      <c r="F309" s="299">
        <v>21448</v>
      </c>
      <c r="G309" s="594">
        <v>44124</v>
      </c>
      <c r="H309" s="602" t="s">
        <v>1301</v>
      </c>
      <c r="I309" s="415" t="s">
        <v>1302</v>
      </c>
      <c r="J309" s="299">
        <v>21990</v>
      </c>
      <c r="K309" s="556"/>
    </row>
    <row r="310" spans="2:11" s="623" customFormat="1" ht="63" customHeight="1">
      <c r="B310" s="180" t="s">
        <v>1079</v>
      </c>
      <c r="C310" s="484" t="s">
        <v>3822</v>
      </c>
      <c r="D310" s="101" t="s">
        <v>1259</v>
      </c>
      <c r="E310" s="598" t="s">
        <v>3823</v>
      </c>
      <c r="F310" s="299">
        <v>22512</v>
      </c>
      <c r="G310" s="594">
        <v>44124</v>
      </c>
      <c r="H310" s="602" t="s">
        <v>1303</v>
      </c>
      <c r="I310" s="415" t="s">
        <v>1304</v>
      </c>
      <c r="J310" s="299">
        <v>23060</v>
      </c>
      <c r="K310" s="556"/>
    </row>
    <row r="311" spans="2:11" s="623" customFormat="1" ht="63" customHeight="1">
      <c r="B311" s="180" t="s">
        <v>1079</v>
      </c>
      <c r="C311" s="484" t="s">
        <v>3824</v>
      </c>
      <c r="D311" s="101" t="s">
        <v>1259</v>
      </c>
      <c r="E311" s="598" t="s">
        <v>3825</v>
      </c>
      <c r="F311" s="299">
        <v>24640</v>
      </c>
      <c r="G311" s="594">
        <v>44124</v>
      </c>
      <c r="H311" s="602" t="s">
        <v>1305</v>
      </c>
      <c r="I311" s="415" t="s">
        <v>1306</v>
      </c>
      <c r="J311" s="299">
        <v>24530</v>
      </c>
      <c r="K311" s="556"/>
    </row>
    <row r="312" spans="2:11" s="623" customFormat="1" ht="63" customHeight="1">
      <c r="B312" s="180" t="s">
        <v>1079</v>
      </c>
      <c r="C312" s="484" t="s">
        <v>3826</v>
      </c>
      <c r="D312" s="101" t="s">
        <v>1259</v>
      </c>
      <c r="E312" s="598" t="s">
        <v>3827</v>
      </c>
      <c r="F312" s="299">
        <v>26768</v>
      </c>
      <c r="G312" s="594">
        <v>44124</v>
      </c>
      <c r="H312" s="602" t="s">
        <v>1307</v>
      </c>
      <c r="I312" s="415" t="s">
        <v>1308</v>
      </c>
      <c r="J312" s="299">
        <v>25610</v>
      </c>
      <c r="K312" s="556"/>
    </row>
    <row r="313" spans="2:11" s="623" customFormat="1" ht="63" customHeight="1">
      <c r="B313" s="180" t="s">
        <v>1079</v>
      </c>
      <c r="C313" s="484" t="s">
        <v>3828</v>
      </c>
      <c r="D313" s="101" t="s">
        <v>1259</v>
      </c>
      <c r="E313" s="598" t="s">
        <v>3829</v>
      </c>
      <c r="F313" s="299">
        <v>31024</v>
      </c>
      <c r="G313" s="594">
        <v>44124</v>
      </c>
      <c r="H313" s="602" t="s">
        <v>1309</v>
      </c>
      <c r="I313" s="415" t="s">
        <v>1310</v>
      </c>
      <c r="J313" s="299">
        <v>27380</v>
      </c>
      <c r="K313" s="556"/>
    </row>
    <row r="314" spans="2:11" s="623" customFormat="1" ht="63" customHeight="1">
      <c r="B314" s="180" t="s">
        <v>1079</v>
      </c>
      <c r="C314" s="484" t="s">
        <v>3830</v>
      </c>
      <c r="D314" s="101" t="s">
        <v>1259</v>
      </c>
      <c r="E314" s="598" t="s">
        <v>3831</v>
      </c>
      <c r="F314" s="299">
        <v>35280</v>
      </c>
      <c r="G314" s="594">
        <v>44124</v>
      </c>
      <c r="H314" s="602" t="s">
        <v>1311</v>
      </c>
      <c r="I314" s="415" t="s">
        <v>1312</v>
      </c>
      <c r="J314" s="299">
        <v>29450</v>
      </c>
      <c r="K314" s="556"/>
    </row>
    <row r="315" spans="2:11" s="623" customFormat="1" ht="63" customHeight="1">
      <c r="B315" s="180" t="s">
        <v>1079</v>
      </c>
      <c r="C315" s="484" t="s">
        <v>3832</v>
      </c>
      <c r="D315" s="101" t="s">
        <v>1259</v>
      </c>
      <c r="E315" s="598" t="s">
        <v>3833</v>
      </c>
      <c r="F315" s="299">
        <v>39536</v>
      </c>
      <c r="G315" s="594">
        <v>44124</v>
      </c>
      <c r="H315" s="602" t="s">
        <v>1313</v>
      </c>
      <c r="I315" s="415" t="s">
        <v>1314</v>
      </c>
      <c r="J315" s="299">
        <v>31520</v>
      </c>
      <c r="K315" s="556"/>
    </row>
    <row r="316" spans="2:11" s="623" customFormat="1" ht="63" customHeight="1">
      <c r="B316" s="180" t="s">
        <v>1079</v>
      </c>
      <c r="C316" s="484" t="s">
        <v>3834</v>
      </c>
      <c r="D316" s="101" t="s">
        <v>1259</v>
      </c>
      <c r="E316" s="598" t="s">
        <v>3835</v>
      </c>
      <c r="F316" s="299">
        <v>42728</v>
      </c>
      <c r="G316" s="594">
        <v>44124</v>
      </c>
      <c r="H316" s="602" t="s">
        <v>1315</v>
      </c>
      <c r="I316" s="415" t="s">
        <v>1316</v>
      </c>
      <c r="J316" s="299">
        <v>35020</v>
      </c>
      <c r="K316" s="556"/>
    </row>
    <row r="317" spans="2:11" s="623" customFormat="1" ht="63" customHeight="1">
      <c r="B317" s="180" t="s">
        <v>1079</v>
      </c>
      <c r="C317" s="484" t="s">
        <v>3836</v>
      </c>
      <c r="D317" s="101" t="s">
        <v>1259</v>
      </c>
      <c r="E317" s="598" t="s">
        <v>3837</v>
      </c>
      <c r="F317" s="299">
        <v>45920</v>
      </c>
      <c r="G317" s="594">
        <v>44124</v>
      </c>
      <c r="H317" s="602" t="s">
        <v>1317</v>
      </c>
      <c r="I317" s="415" t="s">
        <v>1318</v>
      </c>
      <c r="J317" s="299">
        <v>36780</v>
      </c>
      <c r="K317" s="556"/>
    </row>
    <row r="318" spans="2:11" s="623" customFormat="1" ht="63" customHeight="1">
      <c r="B318" s="180" t="s">
        <v>1079</v>
      </c>
      <c r="C318" s="484" t="s">
        <v>3838</v>
      </c>
      <c r="D318" s="101" t="s">
        <v>1259</v>
      </c>
      <c r="E318" s="598" t="s">
        <v>3839</v>
      </c>
      <c r="F318" s="299">
        <v>49112</v>
      </c>
      <c r="G318" s="594">
        <v>44124</v>
      </c>
      <c r="H318" s="602" t="s">
        <v>1319</v>
      </c>
      <c r="I318" s="415" t="s">
        <v>1320</v>
      </c>
      <c r="J318" s="299">
        <v>38550</v>
      </c>
      <c r="K318" s="556"/>
    </row>
    <row r="319" spans="2:11" s="623" customFormat="1" ht="63" customHeight="1">
      <c r="B319" s="180" t="s">
        <v>1079</v>
      </c>
      <c r="C319" s="484" t="s">
        <v>3840</v>
      </c>
      <c r="D319" s="101" t="s">
        <v>1259</v>
      </c>
      <c r="E319" s="598" t="s">
        <v>3841</v>
      </c>
      <c r="F319" s="299">
        <v>52304</v>
      </c>
      <c r="G319" s="594">
        <v>44124</v>
      </c>
      <c r="H319" s="602" t="s">
        <v>1321</v>
      </c>
      <c r="I319" s="415" t="s">
        <v>3842</v>
      </c>
      <c r="J319" s="299">
        <v>40320</v>
      </c>
      <c r="K319" s="556"/>
    </row>
    <row r="320" spans="2:11" s="623" customFormat="1" ht="63" customHeight="1">
      <c r="B320" s="606" t="s">
        <v>2967</v>
      </c>
      <c r="C320" s="484" t="s">
        <v>3843</v>
      </c>
      <c r="D320" s="615" t="s">
        <v>2978</v>
      </c>
      <c r="E320" s="598" t="s">
        <v>3844</v>
      </c>
      <c r="F320" s="299">
        <v>110</v>
      </c>
      <c r="G320" s="594">
        <v>44094</v>
      </c>
      <c r="H320" s="628" t="s">
        <v>3255</v>
      </c>
      <c r="I320" s="415" t="s">
        <v>182</v>
      </c>
      <c r="J320" s="299" t="s">
        <v>182</v>
      </c>
      <c r="K320" s="556"/>
    </row>
    <row r="321" spans="2:11" s="623" customFormat="1" ht="63" customHeight="1">
      <c r="B321" s="606" t="s">
        <v>2967</v>
      </c>
      <c r="C321" s="484" t="s">
        <v>3845</v>
      </c>
      <c r="D321" s="615" t="s">
        <v>2978</v>
      </c>
      <c r="E321" s="598" t="s">
        <v>3846</v>
      </c>
      <c r="F321" s="299">
        <v>125</v>
      </c>
      <c r="G321" s="594">
        <v>44094</v>
      </c>
      <c r="H321" s="628" t="s">
        <v>3255</v>
      </c>
      <c r="I321" s="415" t="s">
        <v>182</v>
      </c>
      <c r="J321" s="299" t="s">
        <v>182</v>
      </c>
      <c r="K321" s="556"/>
    </row>
    <row r="322" spans="2:11" s="623" customFormat="1" ht="63" customHeight="1">
      <c r="B322" s="606" t="s">
        <v>2967</v>
      </c>
      <c r="C322" s="484" t="s">
        <v>3847</v>
      </c>
      <c r="D322" s="615" t="s">
        <v>2978</v>
      </c>
      <c r="E322" s="598" t="s">
        <v>3848</v>
      </c>
      <c r="F322" s="299">
        <v>150</v>
      </c>
      <c r="G322" s="594">
        <v>44094</v>
      </c>
      <c r="H322" s="628" t="s">
        <v>3255</v>
      </c>
      <c r="I322" s="415" t="s">
        <v>182</v>
      </c>
      <c r="J322" s="299" t="s">
        <v>182</v>
      </c>
      <c r="K322" s="556"/>
    </row>
    <row r="323" spans="2:11" s="623" customFormat="1" ht="63" customHeight="1">
      <c r="B323" s="606" t="s">
        <v>2967</v>
      </c>
      <c r="C323" s="484" t="s">
        <v>3849</v>
      </c>
      <c r="D323" s="615" t="s">
        <v>2978</v>
      </c>
      <c r="E323" s="598" t="s">
        <v>3850</v>
      </c>
      <c r="F323" s="299">
        <v>285</v>
      </c>
      <c r="G323" s="594">
        <v>44094</v>
      </c>
      <c r="H323" s="628" t="s">
        <v>3255</v>
      </c>
      <c r="I323" s="415" t="s">
        <v>182</v>
      </c>
      <c r="J323" s="299" t="s">
        <v>182</v>
      </c>
      <c r="K323" s="556"/>
    </row>
    <row r="324" spans="2:11" s="623" customFormat="1" ht="63" customHeight="1">
      <c r="B324" s="606" t="s">
        <v>2967</v>
      </c>
      <c r="C324" s="484" t="s">
        <v>3851</v>
      </c>
      <c r="D324" s="615" t="s">
        <v>3386</v>
      </c>
      <c r="E324" s="598" t="s">
        <v>3852</v>
      </c>
      <c r="F324" s="299">
        <v>210</v>
      </c>
      <c r="G324" s="594">
        <v>44094</v>
      </c>
      <c r="H324" s="628" t="s">
        <v>3255</v>
      </c>
      <c r="I324" s="415" t="s">
        <v>182</v>
      </c>
      <c r="J324" s="299" t="s">
        <v>182</v>
      </c>
      <c r="K324" s="556"/>
    </row>
    <row r="325" spans="2:11" s="623" customFormat="1" ht="63" customHeight="1">
      <c r="B325" s="606" t="s">
        <v>2967</v>
      </c>
      <c r="C325" s="484" t="s">
        <v>3853</v>
      </c>
      <c r="D325" s="615" t="s">
        <v>3386</v>
      </c>
      <c r="E325" s="598" t="s">
        <v>3854</v>
      </c>
      <c r="F325" s="299">
        <v>250</v>
      </c>
      <c r="G325" s="594">
        <v>44094</v>
      </c>
      <c r="H325" s="628" t="s">
        <v>3255</v>
      </c>
      <c r="I325" s="415" t="s">
        <v>182</v>
      </c>
      <c r="J325" s="299" t="s">
        <v>182</v>
      </c>
      <c r="K325" s="556"/>
    </row>
    <row r="326" spans="2:11" s="623" customFormat="1" ht="63" customHeight="1">
      <c r="B326" s="606" t="s">
        <v>2967</v>
      </c>
      <c r="C326" s="484" t="s">
        <v>3855</v>
      </c>
      <c r="D326" s="615" t="s">
        <v>3386</v>
      </c>
      <c r="E326" s="598" t="s">
        <v>3856</v>
      </c>
      <c r="F326" s="299">
        <v>350</v>
      </c>
      <c r="G326" s="594">
        <v>44094</v>
      </c>
      <c r="H326" s="628" t="s">
        <v>3255</v>
      </c>
      <c r="I326" s="415" t="s">
        <v>182</v>
      </c>
      <c r="J326" s="299" t="s">
        <v>182</v>
      </c>
      <c r="K326" s="556"/>
    </row>
    <row r="327" spans="2:11" s="623" customFormat="1" ht="63" customHeight="1">
      <c r="B327" s="180" t="s">
        <v>2003</v>
      </c>
      <c r="C327" s="611" t="s">
        <v>3857</v>
      </c>
      <c r="D327" s="101" t="s">
        <v>2030</v>
      </c>
      <c r="E327" s="598" t="s">
        <v>3858</v>
      </c>
      <c r="F327" s="299">
        <v>270</v>
      </c>
      <c r="G327" s="594">
        <v>44094</v>
      </c>
      <c r="H327" s="628" t="s">
        <v>2029</v>
      </c>
      <c r="I327" s="415" t="s">
        <v>2031</v>
      </c>
      <c r="J327" s="299">
        <v>270</v>
      </c>
      <c r="K327" s="556"/>
    </row>
    <row r="328" spans="2:11" s="623" customFormat="1" ht="63" customHeight="1">
      <c r="B328" s="180" t="s">
        <v>169</v>
      </c>
      <c r="C328" s="484" t="s">
        <v>3859</v>
      </c>
      <c r="D328" s="615" t="s">
        <v>171</v>
      </c>
      <c r="E328" s="598" t="s">
        <v>3860</v>
      </c>
      <c r="F328" s="299">
        <v>249</v>
      </c>
      <c r="G328" s="594">
        <v>44094</v>
      </c>
      <c r="H328" s="602" t="s">
        <v>174</v>
      </c>
      <c r="I328" s="415" t="s">
        <v>176</v>
      </c>
      <c r="J328" s="299">
        <v>360</v>
      </c>
      <c r="K328" s="556"/>
    </row>
    <row r="329" spans="2:11" s="623" customFormat="1" ht="63" customHeight="1">
      <c r="B329" s="180" t="s">
        <v>16</v>
      </c>
      <c r="C329" s="209" t="s">
        <v>3861</v>
      </c>
      <c r="D329" s="101" t="s">
        <v>1813</v>
      </c>
      <c r="E329" s="598" t="s">
        <v>3862</v>
      </c>
      <c r="F329" s="299">
        <v>760</v>
      </c>
      <c r="G329" s="594">
        <v>44094</v>
      </c>
      <c r="H329" s="415" t="s">
        <v>1812</v>
      </c>
      <c r="I329" s="415" t="s">
        <v>1814</v>
      </c>
      <c r="J329" s="299">
        <v>760</v>
      </c>
      <c r="K329" s="556"/>
    </row>
    <row r="330" spans="2:11" s="623" customFormat="1" ht="63" customHeight="1">
      <c r="B330" s="180" t="s">
        <v>16</v>
      </c>
      <c r="C330" s="209" t="s">
        <v>3863</v>
      </c>
      <c r="D330" s="101" t="s">
        <v>1813</v>
      </c>
      <c r="E330" s="598" t="s">
        <v>3864</v>
      </c>
      <c r="F330" s="299">
        <v>1120</v>
      </c>
      <c r="G330" s="594">
        <v>44094</v>
      </c>
      <c r="H330" s="415" t="s">
        <v>1815</v>
      </c>
      <c r="I330" s="415" t="s">
        <v>1816</v>
      </c>
      <c r="J330" s="299">
        <v>1120</v>
      </c>
      <c r="K330" s="556"/>
    </row>
    <row r="331" spans="2:11" s="623" customFormat="1" ht="63" customHeight="1">
      <c r="B331" s="180" t="s">
        <v>16</v>
      </c>
      <c r="C331" s="209" t="s">
        <v>3865</v>
      </c>
      <c r="D331" s="101" t="s">
        <v>1813</v>
      </c>
      <c r="E331" s="598" t="s">
        <v>3866</v>
      </c>
      <c r="F331" s="299">
        <v>1480</v>
      </c>
      <c r="G331" s="594">
        <v>44094</v>
      </c>
      <c r="H331" s="415" t="s">
        <v>1817</v>
      </c>
      <c r="I331" s="415" t="s">
        <v>1818</v>
      </c>
      <c r="J331" s="299">
        <v>1480</v>
      </c>
      <c r="K331" s="556"/>
    </row>
    <row r="332" spans="2:11" s="623" customFormat="1" ht="63" customHeight="1">
      <c r="B332" s="180" t="s">
        <v>16</v>
      </c>
      <c r="C332" s="209" t="s">
        <v>3867</v>
      </c>
      <c r="D332" s="101" t="s">
        <v>1813</v>
      </c>
      <c r="E332" s="598" t="s">
        <v>3868</v>
      </c>
      <c r="F332" s="299">
        <v>1840</v>
      </c>
      <c r="G332" s="594">
        <v>44094</v>
      </c>
      <c r="H332" s="415" t="s">
        <v>1819</v>
      </c>
      <c r="I332" s="415" t="s">
        <v>1820</v>
      </c>
      <c r="J332" s="299">
        <v>1840</v>
      </c>
      <c r="K332" s="556"/>
    </row>
    <row r="333" spans="2:11" s="623" customFormat="1" ht="63" customHeight="1">
      <c r="B333" s="180" t="s">
        <v>16</v>
      </c>
      <c r="C333" s="209" t="s">
        <v>3869</v>
      </c>
      <c r="D333" s="101" t="s">
        <v>3870</v>
      </c>
      <c r="E333" s="245" t="s">
        <v>3871</v>
      </c>
      <c r="F333" s="299">
        <v>470</v>
      </c>
      <c r="G333" s="594">
        <v>44094</v>
      </c>
      <c r="H333" s="232" t="s">
        <v>1821</v>
      </c>
      <c r="I333" s="415" t="s">
        <v>1822</v>
      </c>
      <c r="J333" s="299">
        <v>585</v>
      </c>
      <c r="K333" s="556"/>
    </row>
    <row r="334" spans="2:11" s="623" customFormat="1" ht="63" customHeight="1">
      <c r="B334" s="180" t="s">
        <v>16</v>
      </c>
      <c r="C334" s="209" t="s">
        <v>3872</v>
      </c>
      <c r="D334" s="101" t="s">
        <v>3870</v>
      </c>
      <c r="E334" s="245" t="s">
        <v>3873</v>
      </c>
      <c r="F334" s="299">
        <v>650</v>
      </c>
      <c r="G334" s="594">
        <v>44094</v>
      </c>
      <c r="H334" s="232" t="s">
        <v>1824</v>
      </c>
      <c r="I334" s="415" t="s">
        <v>1825</v>
      </c>
      <c r="J334" s="299">
        <v>765</v>
      </c>
      <c r="K334" s="556"/>
    </row>
    <row r="335" spans="2:11" s="623" customFormat="1" ht="63" customHeight="1">
      <c r="B335" s="180" t="s">
        <v>16</v>
      </c>
      <c r="C335" s="209" t="s">
        <v>3874</v>
      </c>
      <c r="D335" s="101" t="s">
        <v>3870</v>
      </c>
      <c r="E335" s="245" t="s">
        <v>3875</v>
      </c>
      <c r="F335" s="299">
        <v>830</v>
      </c>
      <c r="G335" s="594">
        <v>44094</v>
      </c>
      <c r="H335" s="232" t="s">
        <v>1826</v>
      </c>
      <c r="I335" s="415" t="s">
        <v>1827</v>
      </c>
      <c r="J335" s="299">
        <v>945</v>
      </c>
      <c r="K335" s="556"/>
    </row>
    <row r="336" spans="2:11" s="623" customFormat="1" ht="63" customHeight="1">
      <c r="B336" s="180" t="s">
        <v>16</v>
      </c>
      <c r="C336" s="209" t="s">
        <v>3876</v>
      </c>
      <c r="D336" s="101" t="s">
        <v>3870</v>
      </c>
      <c r="E336" s="245" t="s">
        <v>3877</v>
      </c>
      <c r="F336" s="299">
        <v>1190</v>
      </c>
      <c r="G336" s="594">
        <v>44094</v>
      </c>
      <c r="H336" s="232" t="s">
        <v>1828</v>
      </c>
      <c r="I336" s="415" t="s">
        <v>1829</v>
      </c>
      <c r="J336" s="299">
        <v>1305</v>
      </c>
      <c r="K336" s="556"/>
    </row>
    <row r="337" spans="2:11" s="623" customFormat="1" ht="63" customHeight="1">
      <c r="B337" s="180" t="s">
        <v>16</v>
      </c>
      <c r="C337" s="209" t="s">
        <v>3878</v>
      </c>
      <c r="D337" s="101" t="s">
        <v>3870</v>
      </c>
      <c r="E337" s="245" t="s">
        <v>3879</v>
      </c>
      <c r="F337" s="299">
        <v>1550</v>
      </c>
      <c r="G337" s="594">
        <v>44094</v>
      </c>
      <c r="H337" s="232" t="s">
        <v>1830</v>
      </c>
      <c r="I337" s="415" t="s">
        <v>1831</v>
      </c>
      <c r="J337" s="299">
        <v>1665</v>
      </c>
      <c r="K337" s="556"/>
    </row>
    <row r="338" spans="2:11" s="623" customFormat="1" ht="63" customHeight="1">
      <c r="B338" s="180" t="s">
        <v>3880</v>
      </c>
      <c r="C338" s="209" t="s">
        <v>3881</v>
      </c>
      <c r="D338" s="101" t="s">
        <v>3882</v>
      </c>
      <c r="E338" s="245" t="s">
        <v>3883</v>
      </c>
      <c r="F338" s="299">
        <v>1670</v>
      </c>
      <c r="G338" s="594">
        <v>44094</v>
      </c>
      <c r="H338" s="629" t="s">
        <v>3255</v>
      </c>
      <c r="I338" s="415" t="s">
        <v>182</v>
      </c>
      <c r="J338" s="299" t="s">
        <v>182</v>
      </c>
      <c r="K338" s="556"/>
    </row>
    <row r="339" spans="2:11" s="623" customFormat="1" ht="63" customHeight="1">
      <c r="B339" s="180" t="s">
        <v>3880</v>
      </c>
      <c r="C339" s="209" t="s">
        <v>3884</v>
      </c>
      <c r="D339" s="101" t="s">
        <v>3882</v>
      </c>
      <c r="E339" s="245" t="s">
        <v>3885</v>
      </c>
      <c r="F339" s="299">
        <v>165</v>
      </c>
      <c r="G339" s="594">
        <v>44094</v>
      </c>
      <c r="H339" s="629" t="s">
        <v>3255</v>
      </c>
      <c r="I339" s="415" t="s">
        <v>182</v>
      </c>
      <c r="J339" s="299" t="s">
        <v>182</v>
      </c>
      <c r="K339" s="556"/>
    </row>
    <row r="340" spans="2:11" s="623" customFormat="1" ht="63" customHeight="1">
      <c r="B340" s="180" t="s">
        <v>3880</v>
      </c>
      <c r="C340" s="209" t="s">
        <v>3886</v>
      </c>
      <c r="D340" s="101" t="s">
        <v>3882</v>
      </c>
      <c r="E340" s="245" t="s">
        <v>3887</v>
      </c>
      <c r="F340" s="299">
        <v>550</v>
      </c>
      <c r="G340" s="594">
        <v>44094</v>
      </c>
      <c r="H340" s="629" t="s">
        <v>3255</v>
      </c>
      <c r="I340" s="415" t="s">
        <v>182</v>
      </c>
      <c r="J340" s="299" t="s">
        <v>182</v>
      </c>
      <c r="K340" s="556"/>
    </row>
    <row r="341" spans="2:11" s="623" customFormat="1" ht="63" customHeight="1">
      <c r="B341" s="180" t="s">
        <v>3880</v>
      </c>
      <c r="C341" s="209" t="s">
        <v>3888</v>
      </c>
      <c r="D341" s="101" t="s">
        <v>3882</v>
      </c>
      <c r="E341" s="245" t="s">
        <v>3889</v>
      </c>
      <c r="F341" s="299">
        <v>33</v>
      </c>
      <c r="G341" s="594">
        <v>44094</v>
      </c>
      <c r="H341" s="629" t="s">
        <v>3255</v>
      </c>
      <c r="I341" s="415" t="s">
        <v>182</v>
      </c>
      <c r="J341" s="299" t="s">
        <v>182</v>
      </c>
      <c r="K341" s="556"/>
    </row>
    <row r="342" spans="2:11" s="623" customFormat="1" ht="63" customHeight="1">
      <c r="B342" s="180" t="s">
        <v>3880</v>
      </c>
      <c r="C342" s="209" t="s">
        <v>3890</v>
      </c>
      <c r="D342" s="101" t="s">
        <v>3882</v>
      </c>
      <c r="E342" s="245" t="s">
        <v>3891</v>
      </c>
      <c r="F342" s="299">
        <v>59.4</v>
      </c>
      <c r="G342" s="594">
        <v>44094</v>
      </c>
      <c r="H342" s="629" t="s">
        <v>3255</v>
      </c>
      <c r="I342" s="415" t="s">
        <v>182</v>
      </c>
      <c r="J342" s="299" t="s">
        <v>182</v>
      </c>
      <c r="K342" s="556"/>
    </row>
    <row r="343" spans="2:11" s="623" customFormat="1" ht="63" customHeight="1">
      <c r="B343" s="180" t="s">
        <v>3880</v>
      </c>
      <c r="C343" s="209" t="s">
        <v>3892</v>
      </c>
      <c r="D343" s="101" t="s">
        <v>3882</v>
      </c>
      <c r="E343" s="245" t="s">
        <v>3893</v>
      </c>
      <c r="F343" s="299">
        <v>74.25</v>
      </c>
      <c r="G343" s="594">
        <v>44094</v>
      </c>
      <c r="H343" s="629" t="s">
        <v>3255</v>
      </c>
      <c r="I343" s="415" t="s">
        <v>182</v>
      </c>
      <c r="J343" s="299" t="s">
        <v>182</v>
      </c>
      <c r="K343" s="556"/>
    </row>
    <row r="344" spans="2:11" s="623" customFormat="1" ht="63" customHeight="1">
      <c r="B344" s="180" t="s">
        <v>3880</v>
      </c>
      <c r="C344" s="209" t="s">
        <v>3894</v>
      </c>
      <c r="D344" s="101" t="s">
        <v>3882</v>
      </c>
      <c r="E344" s="245" t="s">
        <v>3895</v>
      </c>
      <c r="F344" s="299">
        <v>110</v>
      </c>
      <c r="G344" s="594">
        <v>44094</v>
      </c>
      <c r="H344" s="629" t="s">
        <v>3255</v>
      </c>
      <c r="I344" s="415" t="s">
        <v>182</v>
      </c>
      <c r="J344" s="299" t="s">
        <v>182</v>
      </c>
      <c r="K344" s="556"/>
    </row>
    <row r="345" spans="2:11" s="623" customFormat="1" ht="63" customHeight="1">
      <c r="B345" s="180" t="s">
        <v>3880</v>
      </c>
      <c r="C345" s="209" t="s">
        <v>3896</v>
      </c>
      <c r="D345" s="101" t="s">
        <v>3882</v>
      </c>
      <c r="E345" s="245" t="s">
        <v>3897</v>
      </c>
      <c r="F345" s="299">
        <v>198</v>
      </c>
      <c r="G345" s="594">
        <v>44094</v>
      </c>
      <c r="H345" s="629" t="s">
        <v>3255</v>
      </c>
      <c r="I345" s="415" t="s">
        <v>182</v>
      </c>
      <c r="J345" s="299" t="s">
        <v>182</v>
      </c>
      <c r="K345" s="556"/>
    </row>
    <row r="346" spans="2:11" s="623" customFormat="1" ht="63" customHeight="1">
      <c r="B346" s="180" t="s">
        <v>3880</v>
      </c>
      <c r="C346" s="209" t="s">
        <v>3898</v>
      </c>
      <c r="D346" s="101" t="s">
        <v>3882</v>
      </c>
      <c r="E346" s="245" t="s">
        <v>3899</v>
      </c>
      <c r="F346" s="299">
        <v>247.5</v>
      </c>
      <c r="G346" s="594">
        <v>44094</v>
      </c>
      <c r="H346" s="629" t="s">
        <v>3255</v>
      </c>
      <c r="I346" s="415" t="s">
        <v>182</v>
      </c>
      <c r="J346" s="299" t="s">
        <v>182</v>
      </c>
      <c r="K346" s="556"/>
    </row>
    <row r="347" spans="2:11" s="623" customFormat="1" ht="63" customHeight="1">
      <c r="B347" s="180" t="s">
        <v>45</v>
      </c>
      <c r="C347" s="630" t="s">
        <v>3900</v>
      </c>
      <c r="D347" s="101" t="s">
        <v>422</v>
      </c>
      <c r="E347" s="103" t="s">
        <v>412</v>
      </c>
      <c r="F347" s="299">
        <v>2200</v>
      </c>
      <c r="G347" s="594">
        <v>44044</v>
      </c>
      <c r="H347" s="602" t="s">
        <v>421</v>
      </c>
      <c r="I347" s="415" t="s">
        <v>424</v>
      </c>
      <c r="J347" s="299">
        <v>2200</v>
      </c>
      <c r="K347" s="556"/>
    </row>
    <row r="348" spans="2:11" s="623" customFormat="1" ht="63" customHeight="1">
      <c r="B348" s="180" t="s">
        <v>45</v>
      </c>
      <c r="C348" s="630" t="s">
        <v>3901</v>
      </c>
      <c r="D348" s="101" t="s">
        <v>3902</v>
      </c>
      <c r="E348" s="103" t="s">
        <v>3903</v>
      </c>
      <c r="F348" s="299">
        <v>2110</v>
      </c>
      <c r="G348" s="594">
        <v>44044</v>
      </c>
      <c r="H348" s="596" t="s">
        <v>3904</v>
      </c>
      <c r="I348" s="415" t="s">
        <v>692</v>
      </c>
      <c r="J348" s="299">
        <v>1620</v>
      </c>
      <c r="K348" s="556"/>
    </row>
    <row r="349" spans="2:11" s="623" customFormat="1" ht="63" customHeight="1">
      <c r="B349" s="180" t="s">
        <v>45</v>
      </c>
      <c r="C349" s="630" t="s">
        <v>3905</v>
      </c>
      <c r="D349" s="101" t="s">
        <v>691</v>
      </c>
      <c r="E349" s="103" t="s">
        <v>3906</v>
      </c>
      <c r="F349" s="299">
        <v>1620</v>
      </c>
      <c r="G349" s="594">
        <v>44044</v>
      </c>
      <c r="H349" s="629" t="s">
        <v>690</v>
      </c>
      <c r="I349" s="415" t="s">
        <v>692</v>
      </c>
      <c r="J349" s="299">
        <v>1620</v>
      </c>
      <c r="K349" s="556"/>
    </row>
    <row r="350" spans="2:11" s="623" customFormat="1" ht="63" customHeight="1">
      <c r="B350" s="180" t="s">
        <v>45</v>
      </c>
      <c r="C350" s="352" t="s">
        <v>3907</v>
      </c>
      <c r="D350" s="101" t="s">
        <v>3908</v>
      </c>
      <c r="E350" s="103" t="s">
        <v>3909</v>
      </c>
      <c r="F350" s="299">
        <v>620</v>
      </c>
      <c r="G350" s="594">
        <v>44044</v>
      </c>
      <c r="H350" s="596" t="s">
        <v>3910</v>
      </c>
      <c r="I350" s="415" t="s">
        <v>500</v>
      </c>
      <c r="J350" s="299">
        <v>470</v>
      </c>
      <c r="K350" s="556"/>
    </row>
    <row r="351" spans="2:11" s="623" customFormat="1" ht="63" customHeight="1">
      <c r="B351" s="180" t="s">
        <v>45</v>
      </c>
      <c r="C351" s="352" t="s">
        <v>3911</v>
      </c>
      <c r="D351" s="101" t="s">
        <v>3912</v>
      </c>
      <c r="E351" s="103" t="s">
        <v>3913</v>
      </c>
      <c r="F351" s="299">
        <v>620</v>
      </c>
      <c r="G351" s="594">
        <v>44044</v>
      </c>
      <c r="H351" s="596" t="s">
        <v>3910</v>
      </c>
      <c r="I351" s="415" t="s">
        <v>500</v>
      </c>
      <c r="J351" s="299">
        <v>470</v>
      </c>
      <c r="K351" s="556"/>
    </row>
    <row r="352" spans="2:11" s="623" customFormat="1" ht="63" customHeight="1">
      <c r="B352" s="180" t="s">
        <v>45</v>
      </c>
      <c r="C352" s="630" t="s">
        <v>3914</v>
      </c>
      <c r="D352" s="101" t="s">
        <v>3915</v>
      </c>
      <c r="E352" s="103" t="s">
        <v>3916</v>
      </c>
      <c r="F352" s="299">
        <v>520</v>
      </c>
      <c r="G352" s="594">
        <v>44044</v>
      </c>
      <c r="H352" s="596" t="s">
        <v>3910</v>
      </c>
      <c r="I352" s="415" t="s">
        <v>500</v>
      </c>
      <c r="J352" s="299">
        <v>470</v>
      </c>
      <c r="K352" s="556"/>
    </row>
    <row r="353" spans="2:11" s="623" customFormat="1" ht="63" customHeight="1">
      <c r="B353" s="180" t="s">
        <v>45</v>
      </c>
      <c r="C353" s="100" t="s">
        <v>3917</v>
      </c>
      <c r="D353" s="101" t="s">
        <v>719</v>
      </c>
      <c r="E353" s="103" t="s">
        <v>3918</v>
      </c>
      <c r="F353" s="299">
        <v>379</v>
      </c>
      <c r="G353" s="594">
        <v>44044</v>
      </c>
      <c r="H353" s="629" t="s">
        <v>794</v>
      </c>
      <c r="I353" s="415" t="s">
        <v>795</v>
      </c>
      <c r="J353" s="299">
        <v>379</v>
      </c>
      <c r="K353" s="556"/>
    </row>
    <row r="354" spans="2:11" s="623" customFormat="1" ht="63" customHeight="1">
      <c r="B354" s="180" t="s">
        <v>45</v>
      </c>
      <c r="C354" s="100" t="s">
        <v>3919</v>
      </c>
      <c r="D354" s="101" t="s">
        <v>853</v>
      </c>
      <c r="E354" s="103" t="s">
        <v>3920</v>
      </c>
      <c r="F354" s="299">
        <v>289</v>
      </c>
      <c r="G354" s="594">
        <v>44044</v>
      </c>
      <c r="H354" s="629" t="s">
        <v>829</v>
      </c>
      <c r="I354" s="415" t="s">
        <v>831</v>
      </c>
      <c r="J354" s="299">
        <v>289</v>
      </c>
      <c r="K354" s="556"/>
    </row>
    <row r="355" spans="2:11" s="623" customFormat="1" ht="63" customHeight="1">
      <c r="B355" s="180" t="s">
        <v>45</v>
      </c>
      <c r="C355" s="100" t="s">
        <v>3921</v>
      </c>
      <c r="D355" s="101" t="s">
        <v>853</v>
      </c>
      <c r="E355" s="103" t="s">
        <v>3922</v>
      </c>
      <c r="F355" s="299">
        <v>289</v>
      </c>
      <c r="G355" s="594">
        <v>44044</v>
      </c>
      <c r="H355" s="629" t="s">
        <v>3219</v>
      </c>
      <c r="I355" s="415" t="s">
        <v>3220</v>
      </c>
      <c r="J355" s="299">
        <v>289</v>
      </c>
      <c r="K355" s="556"/>
    </row>
    <row r="356" spans="2:11" s="623" customFormat="1" ht="63" customHeight="1">
      <c r="B356" s="180" t="s">
        <v>45</v>
      </c>
      <c r="C356" s="100" t="s">
        <v>3923</v>
      </c>
      <c r="D356" s="101" t="s">
        <v>822</v>
      </c>
      <c r="E356" s="103" t="s">
        <v>3924</v>
      </c>
      <c r="F356" s="299">
        <v>359</v>
      </c>
      <c r="G356" s="594">
        <v>44044</v>
      </c>
      <c r="H356" s="629" t="s">
        <v>844</v>
      </c>
      <c r="I356" s="415" t="s">
        <v>845</v>
      </c>
      <c r="J356" s="299">
        <v>359</v>
      </c>
      <c r="K356" s="556"/>
    </row>
    <row r="357" spans="2:11" s="623" customFormat="1" ht="63" customHeight="1">
      <c r="B357" s="180" t="s">
        <v>45</v>
      </c>
      <c r="C357" s="100" t="s">
        <v>3925</v>
      </c>
      <c r="D357" s="101" t="s">
        <v>822</v>
      </c>
      <c r="E357" s="103" t="s">
        <v>3926</v>
      </c>
      <c r="F357" s="299">
        <v>265</v>
      </c>
      <c r="G357" s="594">
        <v>44044</v>
      </c>
      <c r="H357" s="629" t="s">
        <v>848</v>
      </c>
      <c r="I357" s="415" t="s">
        <v>849</v>
      </c>
      <c r="J357" s="299">
        <v>265</v>
      </c>
      <c r="K357" s="556"/>
    </row>
    <row r="358" spans="2:11" s="623" customFormat="1" ht="63" customHeight="1">
      <c r="B358" s="180" t="s">
        <v>45</v>
      </c>
      <c r="C358" s="100" t="s">
        <v>3927</v>
      </c>
      <c r="D358" s="101" t="s">
        <v>853</v>
      </c>
      <c r="E358" s="103" t="s">
        <v>3928</v>
      </c>
      <c r="F358" s="299">
        <v>319</v>
      </c>
      <c r="G358" s="594">
        <v>44044</v>
      </c>
      <c r="H358" s="629" t="s">
        <v>852</v>
      </c>
      <c r="I358" s="415" t="s">
        <v>854</v>
      </c>
      <c r="J358" s="299">
        <v>319</v>
      </c>
      <c r="K358" s="556"/>
    </row>
    <row r="359" spans="2:11" s="623" customFormat="1" ht="63" customHeight="1">
      <c r="B359" s="180" t="s">
        <v>45</v>
      </c>
      <c r="C359" s="100" t="s">
        <v>3929</v>
      </c>
      <c r="D359" s="101" t="s">
        <v>853</v>
      </c>
      <c r="E359" s="103" t="s">
        <v>3930</v>
      </c>
      <c r="F359" s="299">
        <v>209</v>
      </c>
      <c r="G359" s="594">
        <v>44044</v>
      </c>
      <c r="H359" s="629" t="s">
        <v>855</v>
      </c>
      <c r="I359" s="415" t="s">
        <v>856</v>
      </c>
      <c r="J359" s="299">
        <v>209</v>
      </c>
      <c r="K359" s="556"/>
    </row>
    <row r="360" spans="2:11" s="623" customFormat="1" ht="63" customHeight="1">
      <c r="B360" s="180" t="s">
        <v>45</v>
      </c>
      <c r="C360" s="100" t="s">
        <v>3931</v>
      </c>
      <c r="D360" s="101" t="s">
        <v>853</v>
      </c>
      <c r="E360" s="103" t="s">
        <v>3932</v>
      </c>
      <c r="F360" s="299">
        <v>209</v>
      </c>
      <c r="G360" s="594">
        <v>44044</v>
      </c>
      <c r="H360" s="629" t="s">
        <v>857</v>
      </c>
      <c r="I360" s="415" t="s">
        <v>858</v>
      </c>
      <c r="J360" s="299">
        <v>209</v>
      </c>
      <c r="K360" s="556"/>
    </row>
    <row r="361" spans="2:11" s="623" customFormat="1" ht="63" customHeight="1">
      <c r="B361" s="180" t="s">
        <v>45</v>
      </c>
      <c r="C361" s="100" t="s">
        <v>3933</v>
      </c>
      <c r="D361" s="101" t="s">
        <v>853</v>
      </c>
      <c r="E361" s="103" t="s">
        <v>3934</v>
      </c>
      <c r="F361" s="299">
        <v>209</v>
      </c>
      <c r="G361" s="594">
        <v>44044</v>
      </c>
      <c r="H361" s="629" t="s">
        <v>859</v>
      </c>
      <c r="I361" s="415" t="s">
        <v>860</v>
      </c>
      <c r="J361" s="299">
        <v>209</v>
      </c>
      <c r="K361" s="556"/>
    </row>
    <row r="362" spans="2:11" s="623" customFormat="1" ht="63" customHeight="1">
      <c r="B362" s="180" t="s">
        <v>45</v>
      </c>
      <c r="C362" s="100" t="s">
        <v>3935</v>
      </c>
      <c r="D362" s="101" t="s">
        <v>719</v>
      </c>
      <c r="E362" s="103" t="s">
        <v>3936</v>
      </c>
      <c r="F362" s="299">
        <v>359</v>
      </c>
      <c r="G362" s="594">
        <v>44044</v>
      </c>
      <c r="H362" s="629" t="s">
        <v>861</v>
      </c>
      <c r="I362" s="415" t="s">
        <v>862</v>
      </c>
      <c r="J362" s="299">
        <v>359</v>
      </c>
      <c r="K362" s="556"/>
    </row>
    <row r="363" spans="2:11" s="623" customFormat="1" ht="63" customHeight="1">
      <c r="B363" s="180" t="s">
        <v>45</v>
      </c>
      <c r="C363" s="100" t="s">
        <v>3937</v>
      </c>
      <c r="D363" s="101" t="s">
        <v>719</v>
      </c>
      <c r="E363" s="103" t="s">
        <v>3938</v>
      </c>
      <c r="F363" s="299">
        <v>249</v>
      </c>
      <c r="G363" s="594">
        <v>44044</v>
      </c>
      <c r="H363" s="629" t="s">
        <v>863</v>
      </c>
      <c r="I363" s="415" t="s">
        <v>864</v>
      </c>
      <c r="J363" s="299">
        <v>249</v>
      </c>
      <c r="K363" s="556"/>
    </row>
    <row r="364" spans="2:11" s="623" customFormat="1" ht="63" customHeight="1">
      <c r="B364" s="180" t="s">
        <v>45</v>
      </c>
      <c r="C364" s="631" t="s">
        <v>3939</v>
      </c>
      <c r="D364" s="101" t="s">
        <v>3940</v>
      </c>
      <c r="E364" s="103" t="s">
        <v>3941</v>
      </c>
      <c r="F364" s="299">
        <v>1049</v>
      </c>
      <c r="G364" s="594">
        <v>44044</v>
      </c>
      <c r="H364" s="629" t="s">
        <v>450</v>
      </c>
      <c r="I364" s="415" t="s">
        <v>452</v>
      </c>
      <c r="J364" s="299">
        <v>1350</v>
      </c>
      <c r="K364" s="556"/>
    </row>
    <row r="365" spans="2:11" s="623" customFormat="1" ht="63" customHeight="1">
      <c r="B365" s="180" t="s">
        <v>45</v>
      </c>
      <c r="C365" s="631" t="s">
        <v>3942</v>
      </c>
      <c r="D365" s="101" t="s">
        <v>3943</v>
      </c>
      <c r="E365" s="103" t="s">
        <v>3944</v>
      </c>
      <c r="F365" s="299">
        <v>1049</v>
      </c>
      <c r="G365" s="594">
        <v>44044</v>
      </c>
      <c r="H365" s="629" t="s">
        <v>696</v>
      </c>
      <c r="I365" s="415" t="s">
        <v>697</v>
      </c>
      <c r="J365" s="299">
        <v>1050</v>
      </c>
      <c r="K365" s="556"/>
    </row>
    <row r="366" spans="2:11" s="623" customFormat="1" ht="63" customHeight="1">
      <c r="B366" s="180" t="s">
        <v>45</v>
      </c>
      <c r="C366" s="631" t="s">
        <v>3945</v>
      </c>
      <c r="D366" s="101" t="s">
        <v>763</v>
      </c>
      <c r="E366" s="103" t="s">
        <v>3946</v>
      </c>
      <c r="F366" s="299">
        <v>849</v>
      </c>
      <c r="G366" s="594">
        <v>44044</v>
      </c>
      <c r="H366" s="629" t="s">
        <v>762</v>
      </c>
      <c r="I366" s="415" t="s">
        <v>764</v>
      </c>
      <c r="J366" s="299">
        <v>850</v>
      </c>
      <c r="K366" s="556"/>
    </row>
    <row r="367" spans="2:11" s="623" customFormat="1" ht="63" customHeight="1">
      <c r="B367" s="180" t="s">
        <v>45</v>
      </c>
      <c r="C367" s="631" t="s">
        <v>3947</v>
      </c>
      <c r="D367" s="101" t="s">
        <v>915</v>
      </c>
      <c r="E367" s="103" t="s">
        <v>3948</v>
      </c>
      <c r="F367" s="299">
        <v>3299</v>
      </c>
      <c r="G367" s="594">
        <v>44044</v>
      </c>
      <c r="H367" s="629" t="s">
        <v>3228</v>
      </c>
      <c r="I367" s="415" t="s">
        <v>3230</v>
      </c>
      <c r="J367" s="299">
        <v>3300</v>
      </c>
      <c r="K367" s="556"/>
    </row>
    <row r="368" spans="2:11" s="623" customFormat="1" ht="63" customHeight="1">
      <c r="B368" s="180" t="s">
        <v>45</v>
      </c>
      <c r="C368" s="631" t="s">
        <v>3949</v>
      </c>
      <c r="D368" s="101" t="s">
        <v>853</v>
      </c>
      <c r="E368" s="103" t="s">
        <v>3950</v>
      </c>
      <c r="F368" s="299">
        <v>419</v>
      </c>
      <c r="G368" s="594">
        <v>44044</v>
      </c>
      <c r="H368" s="629" t="s">
        <v>852</v>
      </c>
      <c r="I368" s="415" t="s">
        <v>854</v>
      </c>
      <c r="J368" s="299">
        <v>319</v>
      </c>
      <c r="K368" s="556"/>
    </row>
    <row r="369" spans="2:11" s="623" customFormat="1" ht="63" customHeight="1">
      <c r="B369" s="180" t="s">
        <v>45</v>
      </c>
      <c r="C369" s="631" t="s">
        <v>3951</v>
      </c>
      <c r="D369" s="101" t="s">
        <v>3952</v>
      </c>
      <c r="E369" s="103" t="s">
        <v>3953</v>
      </c>
      <c r="F369" s="299">
        <v>199</v>
      </c>
      <c r="G369" s="594">
        <v>44044</v>
      </c>
      <c r="H369" s="629" t="s">
        <v>857</v>
      </c>
      <c r="I369" s="415" t="s">
        <v>858</v>
      </c>
      <c r="J369" s="299">
        <v>209</v>
      </c>
      <c r="K369" s="556"/>
    </row>
    <row r="370" spans="2:11" s="623" customFormat="1" ht="63" customHeight="1">
      <c r="B370" s="180" t="s">
        <v>45</v>
      </c>
      <c r="C370" s="631" t="s">
        <v>3954</v>
      </c>
      <c r="D370" s="101" t="s">
        <v>3952</v>
      </c>
      <c r="E370" s="103" t="s">
        <v>3955</v>
      </c>
      <c r="F370" s="299">
        <v>229</v>
      </c>
      <c r="G370" s="594">
        <v>44044</v>
      </c>
      <c r="H370" s="629" t="s">
        <v>855</v>
      </c>
      <c r="I370" s="415" t="s">
        <v>856</v>
      </c>
      <c r="J370" s="299">
        <v>209</v>
      </c>
      <c r="K370" s="556"/>
    </row>
    <row r="371" spans="2:11" s="623" customFormat="1" ht="63" customHeight="1">
      <c r="B371" s="180" t="s">
        <v>45</v>
      </c>
      <c r="C371" s="631" t="s">
        <v>3956</v>
      </c>
      <c r="D371" s="101" t="s">
        <v>3957</v>
      </c>
      <c r="E371" s="103" t="s">
        <v>3958</v>
      </c>
      <c r="F371" s="299">
        <v>949</v>
      </c>
      <c r="G371" s="594">
        <v>44044</v>
      </c>
      <c r="H371" s="629" t="s">
        <v>406</v>
      </c>
      <c r="I371" s="415" t="s">
        <v>408</v>
      </c>
      <c r="J371" s="299">
        <v>950</v>
      </c>
      <c r="K371" s="556"/>
    </row>
    <row r="372" spans="2:11" s="623" customFormat="1" ht="63" customHeight="1">
      <c r="B372" s="180" t="s">
        <v>3959</v>
      </c>
      <c r="C372" s="611" t="s">
        <v>3960</v>
      </c>
      <c r="D372" s="101" t="s">
        <v>3182</v>
      </c>
      <c r="E372" s="598" t="s">
        <v>3961</v>
      </c>
      <c r="F372" s="299">
        <v>910</v>
      </c>
      <c r="G372" s="594">
        <v>44044</v>
      </c>
      <c r="H372" s="632" t="s">
        <v>3192</v>
      </c>
      <c r="I372" s="607" t="s">
        <v>3183</v>
      </c>
      <c r="J372" s="608">
        <v>1250</v>
      </c>
      <c r="K372" s="556"/>
    </row>
    <row r="373" spans="2:11" s="623" customFormat="1" ht="63" customHeight="1">
      <c r="B373" s="180" t="s">
        <v>3959</v>
      </c>
      <c r="C373" s="611" t="s">
        <v>3962</v>
      </c>
      <c r="D373" s="101" t="s">
        <v>3182</v>
      </c>
      <c r="E373" s="598" t="s">
        <v>3963</v>
      </c>
      <c r="F373" s="299">
        <v>1270</v>
      </c>
      <c r="G373" s="594">
        <v>44044</v>
      </c>
      <c r="H373" s="632" t="s">
        <v>3191</v>
      </c>
      <c r="I373" s="607" t="s">
        <v>3183</v>
      </c>
      <c r="J373" s="608">
        <v>1970</v>
      </c>
      <c r="K373" s="556"/>
    </row>
    <row r="374" spans="2:11" s="623" customFormat="1" ht="63" customHeight="1">
      <c r="B374" s="180" t="s">
        <v>3959</v>
      </c>
      <c r="C374" s="611" t="s">
        <v>3964</v>
      </c>
      <c r="D374" s="101" t="s">
        <v>3182</v>
      </c>
      <c r="E374" s="598" t="s">
        <v>3965</v>
      </c>
      <c r="F374" s="299">
        <v>1630</v>
      </c>
      <c r="G374" s="594">
        <v>44044</v>
      </c>
      <c r="H374" s="633" t="s">
        <v>3191</v>
      </c>
      <c r="I374" s="607" t="s">
        <v>3183</v>
      </c>
      <c r="J374" s="608">
        <v>1970</v>
      </c>
      <c r="K374" s="556"/>
    </row>
    <row r="375" spans="2:11" s="623" customFormat="1" ht="63" customHeight="1">
      <c r="B375" s="180" t="s">
        <v>3959</v>
      </c>
      <c r="C375" s="611" t="s">
        <v>3966</v>
      </c>
      <c r="D375" s="101" t="s">
        <v>3182</v>
      </c>
      <c r="E375" s="598" t="s">
        <v>3967</v>
      </c>
      <c r="F375" s="299">
        <v>2350</v>
      </c>
      <c r="G375" s="594">
        <v>44044</v>
      </c>
      <c r="H375" s="632" t="s">
        <v>3190</v>
      </c>
      <c r="I375" s="607" t="s">
        <v>3183</v>
      </c>
      <c r="J375" s="608">
        <v>2690</v>
      </c>
      <c r="K375" s="556"/>
    </row>
    <row r="376" spans="2:11" s="623" customFormat="1" ht="63" customHeight="1">
      <c r="B376" s="180" t="s">
        <v>3959</v>
      </c>
      <c r="C376" s="611" t="s">
        <v>3968</v>
      </c>
      <c r="D376" s="101" t="s">
        <v>3182</v>
      </c>
      <c r="E376" s="598" t="s">
        <v>3969</v>
      </c>
      <c r="F376" s="299">
        <v>3070</v>
      </c>
      <c r="G376" s="594">
        <v>44044</v>
      </c>
      <c r="H376" s="632" t="s">
        <v>3189</v>
      </c>
      <c r="I376" s="607" t="s">
        <v>3183</v>
      </c>
      <c r="J376" s="608">
        <v>3410</v>
      </c>
      <c r="K376" s="556"/>
    </row>
    <row r="377" spans="2:11" s="623" customFormat="1" ht="63" customHeight="1">
      <c r="B377" s="180" t="s">
        <v>3959</v>
      </c>
      <c r="C377" s="611" t="s">
        <v>3970</v>
      </c>
      <c r="D377" s="101" t="s">
        <v>3182</v>
      </c>
      <c r="E377" s="598" t="s">
        <v>3971</v>
      </c>
      <c r="F377" s="299">
        <v>3790</v>
      </c>
      <c r="G377" s="594">
        <v>44044</v>
      </c>
      <c r="H377" s="632" t="s">
        <v>3188</v>
      </c>
      <c r="I377" s="607" t="s">
        <v>3183</v>
      </c>
      <c r="J377" s="608">
        <v>4130</v>
      </c>
      <c r="K377" s="556"/>
    </row>
    <row r="378" spans="2:11" s="623" customFormat="1" ht="63" customHeight="1">
      <c r="B378" s="180" t="s">
        <v>3959</v>
      </c>
      <c r="C378" s="611" t="s">
        <v>3972</v>
      </c>
      <c r="D378" s="101" t="s">
        <v>3182</v>
      </c>
      <c r="E378" s="598" t="s">
        <v>3973</v>
      </c>
      <c r="F378" s="299">
        <v>4510</v>
      </c>
      <c r="G378" s="594">
        <v>44044</v>
      </c>
      <c r="H378" s="633" t="s">
        <v>3187</v>
      </c>
      <c r="I378" s="607" t="s">
        <v>3183</v>
      </c>
      <c r="J378" s="608">
        <v>4850</v>
      </c>
      <c r="K378" s="556"/>
    </row>
    <row r="379" spans="2:11" s="623" customFormat="1" ht="63" customHeight="1">
      <c r="B379" s="180" t="s">
        <v>3959</v>
      </c>
      <c r="C379" s="611" t="s">
        <v>3974</v>
      </c>
      <c r="D379" s="101" t="s">
        <v>3182</v>
      </c>
      <c r="E379" s="598" t="s">
        <v>3975</v>
      </c>
      <c r="F379" s="299">
        <v>5230</v>
      </c>
      <c r="G379" s="594">
        <v>44044</v>
      </c>
      <c r="H379" s="632" t="s">
        <v>3186</v>
      </c>
      <c r="I379" s="607" t="s">
        <v>3183</v>
      </c>
      <c r="J379" s="608">
        <v>5570</v>
      </c>
      <c r="K379" s="556"/>
    </row>
    <row r="380" spans="2:11" s="623" customFormat="1" ht="63" customHeight="1">
      <c r="B380" s="180" t="s">
        <v>3959</v>
      </c>
      <c r="C380" s="611" t="s">
        <v>3976</v>
      </c>
      <c r="D380" s="101" t="s">
        <v>3182</v>
      </c>
      <c r="E380" s="598" t="s">
        <v>3977</v>
      </c>
      <c r="F380" s="299">
        <v>6310</v>
      </c>
      <c r="G380" s="594">
        <v>44044</v>
      </c>
      <c r="H380" s="632" t="s">
        <v>3185</v>
      </c>
      <c r="I380" s="607" t="s">
        <v>3183</v>
      </c>
      <c r="J380" s="608">
        <v>6650</v>
      </c>
      <c r="K380" s="556"/>
    </row>
    <row r="381" spans="2:11" s="623" customFormat="1" ht="63" customHeight="1">
      <c r="B381" s="180" t="s">
        <v>3959</v>
      </c>
      <c r="C381" s="611" t="s">
        <v>3978</v>
      </c>
      <c r="D381" s="101" t="s">
        <v>3182</v>
      </c>
      <c r="E381" s="598" t="s">
        <v>3979</v>
      </c>
      <c r="F381" s="299">
        <v>7390</v>
      </c>
      <c r="G381" s="594">
        <v>44044</v>
      </c>
      <c r="H381" s="632" t="s">
        <v>3184</v>
      </c>
      <c r="I381" s="607" t="s">
        <v>3183</v>
      </c>
      <c r="J381" s="608">
        <v>7730</v>
      </c>
      <c r="K381" s="556"/>
    </row>
    <row r="382" spans="2:11" s="623" customFormat="1" ht="63" customHeight="1">
      <c r="B382" s="180" t="s">
        <v>3959</v>
      </c>
      <c r="C382" s="611" t="s">
        <v>3980</v>
      </c>
      <c r="D382" s="101" t="s">
        <v>3182</v>
      </c>
      <c r="E382" s="598" t="s">
        <v>3981</v>
      </c>
      <c r="F382" s="299">
        <v>9550</v>
      </c>
      <c r="G382" s="594">
        <v>44044</v>
      </c>
      <c r="H382" s="632" t="s">
        <v>3181</v>
      </c>
      <c r="I382" s="607" t="s">
        <v>3183</v>
      </c>
      <c r="J382" s="608">
        <v>9890</v>
      </c>
      <c r="K382" s="556"/>
    </row>
    <row r="383" spans="2:11" s="623" customFormat="1" ht="63" customHeight="1">
      <c r="B383" s="180" t="s">
        <v>3959</v>
      </c>
      <c r="C383" s="611" t="s">
        <v>3982</v>
      </c>
      <c r="D383" s="101" t="s">
        <v>3182</v>
      </c>
      <c r="E383" s="598" t="s">
        <v>3983</v>
      </c>
      <c r="F383" s="299">
        <v>670</v>
      </c>
      <c r="G383" s="594">
        <v>44044</v>
      </c>
      <c r="H383" s="632" t="s">
        <v>3180</v>
      </c>
      <c r="I383" s="607" t="s">
        <v>3175</v>
      </c>
      <c r="J383" s="608">
        <v>750</v>
      </c>
      <c r="K383" s="556"/>
    </row>
    <row r="384" spans="2:11" s="623" customFormat="1" ht="63" customHeight="1">
      <c r="B384" s="180" t="s">
        <v>3959</v>
      </c>
      <c r="C384" s="611" t="s">
        <v>3984</v>
      </c>
      <c r="D384" s="101" t="s">
        <v>3182</v>
      </c>
      <c r="E384" s="598" t="s">
        <v>3985</v>
      </c>
      <c r="F384" s="299">
        <v>1030</v>
      </c>
      <c r="G384" s="594">
        <v>44044</v>
      </c>
      <c r="H384" s="632" t="s">
        <v>3179</v>
      </c>
      <c r="I384" s="607" t="s">
        <v>3175</v>
      </c>
      <c r="J384" s="608">
        <v>1470</v>
      </c>
      <c r="K384" s="556"/>
    </row>
    <row r="385" spans="2:11" s="623" customFormat="1" ht="63" customHeight="1">
      <c r="B385" s="180" t="s">
        <v>3959</v>
      </c>
      <c r="C385" s="611" t="s">
        <v>3986</v>
      </c>
      <c r="D385" s="101" t="s">
        <v>3182</v>
      </c>
      <c r="E385" s="598" t="s">
        <v>3987</v>
      </c>
      <c r="F385" s="299">
        <v>1390</v>
      </c>
      <c r="G385" s="594">
        <v>44044</v>
      </c>
      <c r="H385" s="632" t="s">
        <v>3179</v>
      </c>
      <c r="I385" s="607" t="s">
        <v>3175</v>
      </c>
      <c r="J385" s="608">
        <v>1470</v>
      </c>
      <c r="K385" s="556"/>
    </row>
    <row r="386" spans="2:11" s="623" customFormat="1" ht="63" customHeight="1">
      <c r="B386" s="180" t="s">
        <v>3959</v>
      </c>
      <c r="C386" s="611" t="s">
        <v>3988</v>
      </c>
      <c r="D386" s="101" t="s">
        <v>3182</v>
      </c>
      <c r="E386" s="598" t="s">
        <v>3989</v>
      </c>
      <c r="F386" s="299">
        <v>1750</v>
      </c>
      <c r="G386" s="594">
        <v>44044</v>
      </c>
      <c r="H386" s="632" t="s">
        <v>3178</v>
      </c>
      <c r="I386" s="607" t="s">
        <v>3175</v>
      </c>
      <c r="J386" s="608">
        <v>1830</v>
      </c>
      <c r="K386" s="556"/>
    </row>
    <row r="387" spans="2:11" s="623" customFormat="1" ht="63" customHeight="1">
      <c r="B387" s="180" t="s">
        <v>3959</v>
      </c>
      <c r="C387" s="611" t="s">
        <v>3990</v>
      </c>
      <c r="D387" s="101" t="s">
        <v>3182</v>
      </c>
      <c r="E387" s="598" t="s">
        <v>3991</v>
      </c>
      <c r="F387" s="299">
        <v>2110</v>
      </c>
      <c r="G387" s="594">
        <v>44044</v>
      </c>
      <c r="H387" s="632" t="s">
        <v>3177</v>
      </c>
      <c r="I387" s="607" t="s">
        <v>3175</v>
      </c>
      <c r="J387" s="608">
        <v>2190</v>
      </c>
      <c r="K387" s="556"/>
    </row>
    <row r="388" spans="2:11" s="623" customFormat="1" ht="63" customHeight="1">
      <c r="B388" s="180" t="s">
        <v>3959</v>
      </c>
      <c r="C388" s="611" t="s">
        <v>3992</v>
      </c>
      <c r="D388" s="101" t="s">
        <v>3182</v>
      </c>
      <c r="E388" s="598" t="s">
        <v>3993</v>
      </c>
      <c r="F388" s="299">
        <v>2470</v>
      </c>
      <c r="G388" s="594">
        <v>44044</v>
      </c>
      <c r="H388" s="632" t="s">
        <v>3176</v>
      </c>
      <c r="I388" s="607" t="s">
        <v>3175</v>
      </c>
      <c r="J388" s="608">
        <v>2550</v>
      </c>
      <c r="K388" s="556"/>
    </row>
    <row r="389" spans="2:11" s="623" customFormat="1" ht="63" customHeight="1">
      <c r="B389" s="180" t="s">
        <v>3959</v>
      </c>
      <c r="C389" s="611" t="s">
        <v>3994</v>
      </c>
      <c r="D389" s="101" t="s">
        <v>3182</v>
      </c>
      <c r="E389" s="598" t="s">
        <v>3995</v>
      </c>
      <c r="F389" s="299">
        <v>2830</v>
      </c>
      <c r="G389" s="594">
        <v>44044</v>
      </c>
      <c r="H389" s="632" t="s">
        <v>3174</v>
      </c>
      <c r="I389" s="607" t="s">
        <v>3175</v>
      </c>
      <c r="J389" s="608">
        <v>2910</v>
      </c>
      <c r="K389" s="556"/>
    </row>
    <row r="390" spans="2:11" s="623" customFormat="1" ht="63" customHeight="1">
      <c r="B390" s="180" t="s">
        <v>3959</v>
      </c>
      <c r="C390" s="611" t="s">
        <v>3996</v>
      </c>
      <c r="D390" s="101" t="s">
        <v>3997</v>
      </c>
      <c r="E390" s="598" t="s">
        <v>3998</v>
      </c>
      <c r="F390" s="299">
        <v>425</v>
      </c>
      <c r="G390" s="594">
        <v>44044</v>
      </c>
      <c r="H390" s="632" t="s">
        <v>3210</v>
      </c>
      <c r="I390" s="607" t="s">
        <v>3206</v>
      </c>
      <c r="J390" s="608">
        <v>450</v>
      </c>
      <c r="K390" s="556"/>
    </row>
    <row r="391" spans="2:11" s="623" customFormat="1" ht="63" customHeight="1">
      <c r="B391" s="180" t="s">
        <v>3959</v>
      </c>
      <c r="C391" s="611" t="s">
        <v>3999</v>
      </c>
      <c r="D391" s="101" t="s">
        <v>3997</v>
      </c>
      <c r="E391" s="598" t="s">
        <v>4000</v>
      </c>
      <c r="F391" s="299">
        <v>605</v>
      </c>
      <c r="G391" s="594">
        <v>44044</v>
      </c>
      <c r="H391" s="632" t="s">
        <v>3209</v>
      </c>
      <c r="I391" s="607" t="s">
        <v>3206</v>
      </c>
      <c r="J391" s="608">
        <v>1170</v>
      </c>
      <c r="K391" s="556"/>
    </row>
    <row r="392" spans="2:11" s="623" customFormat="1" ht="63" customHeight="1">
      <c r="B392" s="180" t="s">
        <v>3959</v>
      </c>
      <c r="C392" s="611" t="s">
        <v>4001</v>
      </c>
      <c r="D392" s="101" t="s">
        <v>3997</v>
      </c>
      <c r="E392" s="598" t="s">
        <v>4002</v>
      </c>
      <c r="F392" s="299">
        <v>785</v>
      </c>
      <c r="G392" s="594">
        <v>44044</v>
      </c>
      <c r="H392" s="632" t="s">
        <v>3209</v>
      </c>
      <c r="I392" s="607" t="s">
        <v>3206</v>
      </c>
      <c r="J392" s="608">
        <v>1170</v>
      </c>
      <c r="K392" s="556"/>
    </row>
    <row r="393" spans="2:11" s="623" customFormat="1" ht="63" customHeight="1">
      <c r="B393" s="180" t="s">
        <v>3959</v>
      </c>
      <c r="C393" s="611" t="s">
        <v>4003</v>
      </c>
      <c r="D393" s="101" t="s">
        <v>3997</v>
      </c>
      <c r="E393" s="598" t="s">
        <v>4004</v>
      </c>
      <c r="F393" s="299">
        <v>1145</v>
      </c>
      <c r="G393" s="594">
        <v>44044</v>
      </c>
      <c r="H393" s="632" t="s">
        <v>3209</v>
      </c>
      <c r="I393" s="607" t="s">
        <v>3206</v>
      </c>
      <c r="J393" s="608">
        <v>1170</v>
      </c>
      <c r="K393" s="556"/>
    </row>
    <row r="394" spans="2:11" s="623" customFormat="1" ht="63" customHeight="1">
      <c r="B394" s="180" t="s">
        <v>3959</v>
      </c>
      <c r="C394" s="611" t="s">
        <v>4005</v>
      </c>
      <c r="D394" s="101" t="s">
        <v>3997</v>
      </c>
      <c r="E394" s="598" t="s">
        <v>4006</v>
      </c>
      <c r="F394" s="299">
        <v>1505</v>
      </c>
      <c r="G394" s="594">
        <v>44044</v>
      </c>
      <c r="H394" s="632" t="s">
        <v>3208</v>
      </c>
      <c r="I394" s="607" t="s">
        <v>3206</v>
      </c>
      <c r="J394" s="608">
        <v>1530</v>
      </c>
      <c r="K394" s="556"/>
    </row>
    <row r="395" spans="2:11" s="623" customFormat="1" ht="63" customHeight="1">
      <c r="B395" s="180" t="s">
        <v>3959</v>
      </c>
      <c r="C395" s="611" t="s">
        <v>4007</v>
      </c>
      <c r="D395" s="101" t="s">
        <v>3997</v>
      </c>
      <c r="E395" s="598" t="s">
        <v>4008</v>
      </c>
      <c r="F395" s="299">
        <v>1865</v>
      </c>
      <c r="G395" s="594">
        <v>44044</v>
      </c>
      <c r="H395" s="632" t="s">
        <v>3207</v>
      </c>
      <c r="I395" s="607" t="s">
        <v>3206</v>
      </c>
      <c r="J395" s="608">
        <v>1890</v>
      </c>
      <c r="K395" s="556"/>
    </row>
    <row r="396" spans="2:11" s="623" customFormat="1" ht="63" customHeight="1">
      <c r="B396" s="180" t="s">
        <v>3959</v>
      </c>
      <c r="C396" s="611" t="s">
        <v>4009</v>
      </c>
      <c r="D396" s="101" t="s">
        <v>3997</v>
      </c>
      <c r="E396" s="598" t="s">
        <v>4010</v>
      </c>
      <c r="F396" s="299">
        <v>2225</v>
      </c>
      <c r="G396" s="594">
        <v>44044</v>
      </c>
      <c r="H396" s="632" t="s">
        <v>3205</v>
      </c>
      <c r="I396" s="607" t="s">
        <v>3206</v>
      </c>
      <c r="J396" s="608">
        <v>2610</v>
      </c>
      <c r="K396" s="556"/>
    </row>
    <row r="397" spans="2:11" s="623" customFormat="1" ht="63" customHeight="1">
      <c r="B397" s="180" t="s">
        <v>3959</v>
      </c>
      <c r="C397" s="600" t="s">
        <v>4011</v>
      </c>
      <c r="D397" s="101" t="s">
        <v>3997</v>
      </c>
      <c r="E397" s="598" t="s">
        <v>4012</v>
      </c>
      <c r="F397" s="299">
        <v>2585</v>
      </c>
      <c r="G397" s="594">
        <v>44044</v>
      </c>
      <c r="H397" s="632" t="s">
        <v>3205</v>
      </c>
      <c r="I397" s="607" t="s">
        <v>3206</v>
      </c>
      <c r="J397" s="608">
        <v>2610</v>
      </c>
      <c r="K397" s="556"/>
    </row>
    <row r="398" spans="2:11" s="623" customFormat="1" ht="63" customHeight="1">
      <c r="B398" s="242" t="s">
        <v>45</v>
      </c>
      <c r="C398" s="208" t="s">
        <v>4013</v>
      </c>
      <c r="D398" s="243" t="s">
        <v>926</v>
      </c>
      <c r="E398" s="598" t="s">
        <v>4014</v>
      </c>
      <c r="F398" s="299">
        <v>5100</v>
      </c>
      <c r="G398" s="594">
        <v>44044</v>
      </c>
      <c r="H398" s="602" t="s">
        <v>925</v>
      </c>
      <c r="I398" s="415" t="s">
        <v>927</v>
      </c>
      <c r="J398" s="299">
        <v>5100</v>
      </c>
      <c r="K398" s="556"/>
    </row>
    <row r="399" spans="2:11" s="623" customFormat="1" ht="63" customHeight="1">
      <c r="B399" s="180" t="s">
        <v>16</v>
      </c>
      <c r="C399" s="611" t="s">
        <v>4015</v>
      </c>
      <c r="D399" s="101" t="s">
        <v>18</v>
      </c>
      <c r="E399" s="103" t="s">
        <v>4016</v>
      </c>
      <c r="F399" s="299">
        <v>3519</v>
      </c>
      <c r="G399" s="594">
        <v>44044</v>
      </c>
      <c r="H399" s="415" t="s">
        <v>3238</v>
      </c>
      <c r="I399" s="607" t="s">
        <v>4017</v>
      </c>
      <c r="J399" s="299">
        <v>3519</v>
      </c>
      <c r="K399" s="556"/>
    </row>
    <row r="400" spans="2:11" s="623" customFormat="1" ht="63" customHeight="1">
      <c r="B400" s="180" t="s">
        <v>16</v>
      </c>
      <c r="C400" s="611" t="s">
        <v>4018</v>
      </c>
      <c r="D400" s="101" t="s">
        <v>18</v>
      </c>
      <c r="E400" s="598" t="s">
        <v>4019</v>
      </c>
      <c r="F400" s="299">
        <v>4959</v>
      </c>
      <c r="G400" s="594">
        <v>44044</v>
      </c>
      <c r="H400" s="415" t="s">
        <v>3241</v>
      </c>
      <c r="I400" s="607" t="s">
        <v>4020</v>
      </c>
      <c r="J400" s="299">
        <v>4959</v>
      </c>
      <c r="K400" s="556"/>
    </row>
    <row r="401" spans="2:11" s="623" customFormat="1" ht="63" customHeight="1">
      <c r="B401" s="180" t="s">
        <v>16</v>
      </c>
      <c r="C401" s="611" t="s">
        <v>4021</v>
      </c>
      <c r="D401" s="101" t="s">
        <v>18</v>
      </c>
      <c r="E401" s="598" t="s">
        <v>4022</v>
      </c>
      <c r="F401" s="299">
        <v>6399</v>
      </c>
      <c r="G401" s="594">
        <v>44044</v>
      </c>
      <c r="H401" s="415" t="s">
        <v>3243</v>
      </c>
      <c r="I401" s="607" t="s">
        <v>4023</v>
      </c>
      <c r="J401" s="299">
        <v>6399</v>
      </c>
      <c r="K401" s="556"/>
    </row>
    <row r="402" spans="2:11" s="623" customFormat="1" ht="63" customHeight="1">
      <c r="B402" s="180" t="s">
        <v>16</v>
      </c>
      <c r="C402" s="611" t="s">
        <v>4024</v>
      </c>
      <c r="D402" s="101" t="s">
        <v>18</v>
      </c>
      <c r="E402" s="598" t="s">
        <v>4025</v>
      </c>
      <c r="F402" s="299">
        <v>7839</v>
      </c>
      <c r="G402" s="594">
        <v>44044</v>
      </c>
      <c r="H402" s="415" t="s">
        <v>3245</v>
      </c>
      <c r="I402" s="607" t="s">
        <v>4026</v>
      </c>
      <c r="J402" s="299">
        <v>7839</v>
      </c>
      <c r="K402" s="556"/>
    </row>
    <row r="403" spans="2:11" s="623" customFormat="1" ht="63" customHeight="1">
      <c r="B403" s="180" t="s">
        <v>16</v>
      </c>
      <c r="C403" s="611" t="s">
        <v>4027</v>
      </c>
      <c r="D403" s="101" t="s">
        <v>18</v>
      </c>
      <c r="E403" s="598" t="s">
        <v>4028</v>
      </c>
      <c r="F403" s="299">
        <v>9279</v>
      </c>
      <c r="G403" s="594">
        <v>44044</v>
      </c>
      <c r="H403" s="415" t="s">
        <v>3247</v>
      </c>
      <c r="I403" s="607" t="s">
        <v>4029</v>
      </c>
      <c r="J403" s="299">
        <v>9279</v>
      </c>
      <c r="K403" s="556"/>
    </row>
    <row r="404" spans="2:11" s="623" customFormat="1" ht="63" customHeight="1">
      <c r="B404" s="180" t="s">
        <v>16</v>
      </c>
      <c r="C404" s="611" t="s">
        <v>4030</v>
      </c>
      <c r="D404" s="101" t="s">
        <v>18</v>
      </c>
      <c r="E404" s="598" t="s">
        <v>4031</v>
      </c>
      <c r="F404" s="299">
        <v>12159</v>
      </c>
      <c r="G404" s="594">
        <v>44044</v>
      </c>
      <c r="H404" s="415" t="s">
        <v>3249</v>
      </c>
      <c r="I404" s="607" t="s">
        <v>4032</v>
      </c>
      <c r="J404" s="299">
        <v>12159</v>
      </c>
      <c r="K404" s="556"/>
    </row>
    <row r="405" spans="2:11" s="623" customFormat="1" ht="63" customHeight="1">
      <c r="B405" s="180" t="s">
        <v>16</v>
      </c>
      <c r="C405" s="611" t="s">
        <v>4033</v>
      </c>
      <c r="D405" s="101" t="s">
        <v>18</v>
      </c>
      <c r="E405" s="598" t="s">
        <v>4034</v>
      </c>
      <c r="F405" s="299">
        <v>15039</v>
      </c>
      <c r="G405" s="594">
        <v>44044</v>
      </c>
      <c r="H405" s="415" t="s">
        <v>3571</v>
      </c>
      <c r="I405" s="607" t="s">
        <v>4035</v>
      </c>
      <c r="J405" s="299">
        <v>15039</v>
      </c>
      <c r="K405" s="556"/>
    </row>
    <row r="406" spans="2:11" s="623" customFormat="1" ht="63" customHeight="1">
      <c r="B406" s="180" t="s">
        <v>16</v>
      </c>
      <c r="C406" s="611" t="s">
        <v>4036</v>
      </c>
      <c r="D406" s="101" t="s">
        <v>18</v>
      </c>
      <c r="E406" s="598" t="s">
        <v>4037</v>
      </c>
      <c r="F406" s="299">
        <v>640</v>
      </c>
      <c r="G406" s="594">
        <v>44044</v>
      </c>
      <c r="H406" s="602" t="s">
        <v>1812</v>
      </c>
      <c r="I406" s="415" t="s">
        <v>3862</v>
      </c>
      <c r="J406" s="299">
        <v>760</v>
      </c>
      <c r="K406" s="556"/>
    </row>
    <row r="407" spans="2:11" s="623" customFormat="1" ht="63" customHeight="1">
      <c r="B407" s="180" t="s">
        <v>16</v>
      </c>
      <c r="C407" s="611" t="s">
        <v>4038</v>
      </c>
      <c r="D407" s="101" t="s">
        <v>18</v>
      </c>
      <c r="E407" s="598" t="s">
        <v>4039</v>
      </c>
      <c r="F407" s="299">
        <v>1000</v>
      </c>
      <c r="G407" s="594">
        <v>44044</v>
      </c>
      <c r="H407" s="602" t="s">
        <v>1815</v>
      </c>
      <c r="I407" s="415" t="s">
        <v>3864</v>
      </c>
      <c r="J407" s="299">
        <v>1120</v>
      </c>
      <c r="K407" s="556"/>
    </row>
    <row r="408" spans="2:11" s="623" customFormat="1" ht="63" customHeight="1">
      <c r="B408" s="180" t="s">
        <v>16</v>
      </c>
      <c r="C408" s="611" t="s">
        <v>4040</v>
      </c>
      <c r="D408" s="101" t="s">
        <v>18</v>
      </c>
      <c r="E408" s="598" t="s">
        <v>4041</v>
      </c>
      <c r="F408" s="299">
        <v>1360</v>
      </c>
      <c r="G408" s="594">
        <v>44044</v>
      </c>
      <c r="H408" s="602" t="s">
        <v>1817</v>
      </c>
      <c r="I408" s="415" t="s">
        <v>3866</v>
      </c>
      <c r="J408" s="299">
        <v>1480</v>
      </c>
      <c r="K408" s="556"/>
    </row>
    <row r="409" spans="2:11" s="623" customFormat="1" ht="63" customHeight="1">
      <c r="B409" s="180" t="s">
        <v>16</v>
      </c>
      <c r="C409" s="611" t="s">
        <v>4042</v>
      </c>
      <c r="D409" s="101" t="s">
        <v>18</v>
      </c>
      <c r="E409" s="598" t="s">
        <v>4043</v>
      </c>
      <c r="F409" s="299">
        <v>1720</v>
      </c>
      <c r="G409" s="594">
        <v>44044</v>
      </c>
      <c r="H409" s="602" t="s">
        <v>1819</v>
      </c>
      <c r="I409" s="415" t="s">
        <v>3868</v>
      </c>
      <c r="J409" s="299">
        <v>1840</v>
      </c>
      <c r="K409" s="556"/>
    </row>
    <row r="410" spans="2:11" s="623" customFormat="1" ht="63" customHeight="1">
      <c r="B410" s="180" t="s">
        <v>45</v>
      </c>
      <c r="C410" s="484" t="s">
        <v>4044</v>
      </c>
      <c r="D410" s="101" t="s">
        <v>4045</v>
      </c>
      <c r="E410" s="103" t="s">
        <v>4046</v>
      </c>
      <c r="F410" s="299">
        <v>1900</v>
      </c>
      <c r="G410" s="594">
        <v>44032</v>
      </c>
      <c r="H410" s="629" t="s">
        <v>313</v>
      </c>
      <c r="I410" s="415" t="s">
        <v>315</v>
      </c>
      <c r="J410" s="299">
        <v>1200</v>
      </c>
      <c r="K410" s="556"/>
    </row>
    <row r="411" spans="2:11" s="623" customFormat="1" ht="63" customHeight="1">
      <c r="B411" s="180" t="s">
        <v>16</v>
      </c>
      <c r="C411" s="611" t="s">
        <v>4047</v>
      </c>
      <c r="D411" s="101" t="s">
        <v>18</v>
      </c>
      <c r="E411" s="598" t="s">
        <v>4048</v>
      </c>
      <c r="F411" s="299">
        <v>455</v>
      </c>
      <c r="G411" s="594">
        <v>44032</v>
      </c>
      <c r="H411" s="415" t="s">
        <v>3869</v>
      </c>
      <c r="I411" s="603" t="s">
        <v>3871</v>
      </c>
      <c r="J411" s="299">
        <v>470</v>
      </c>
      <c r="K411" s="556"/>
    </row>
    <row r="412" spans="2:11" s="623" customFormat="1" ht="63" customHeight="1">
      <c r="B412" s="180" t="s">
        <v>16</v>
      </c>
      <c r="C412" s="611" t="s">
        <v>4049</v>
      </c>
      <c r="D412" s="101" t="s">
        <v>18</v>
      </c>
      <c r="E412" s="598" t="s">
        <v>4050</v>
      </c>
      <c r="F412" s="299">
        <v>635</v>
      </c>
      <c r="G412" s="594">
        <v>44032</v>
      </c>
      <c r="H412" s="415" t="s">
        <v>3872</v>
      </c>
      <c r="I412" s="603" t="s">
        <v>3873</v>
      </c>
      <c r="J412" s="299">
        <v>650</v>
      </c>
      <c r="K412" s="556"/>
    </row>
    <row r="413" spans="2:11" s="623" customFormat="1" ht="63" customHeight="1">
      <c r="B413" s="180" t="s">
        <v>16</v>
      </c>
      <c r="C413" s="611" t="s">
        <v>4051</v>
      </c>
      <c r="D413" s="101" t="s">
        <v>18</v>
      </c>
      <c r="E413" s="598" t="s">
        <v>4052</v>
      </c>
      <c r="F413" s="299">
        <v>815</v>
      </c>
      <c r="G413" s="594">
        <v>44032</v>
      </c>
      <c r="H413" s="415" t="s">
        <v>3874</v>
      </c>
      <c r="I413" s="603" t="s">
        <v>3875</v>
      </c>
      <c r="J413" s="299">
        <v>830</v>
      </c>
      <c r="K413" s="556"/>
    </row>
    <row r="414" spans="2:11" s="623" customFormat="1" ht="63" customHeight="1">
      <c r="B414" s="180" t="s">
        <v>16</v>
      </c>
      <c r="C414" s="611" t="s">
        <v>4053</v>
      </c>
      <c r="D414" s="101" t="s">
        <v>18</v>
      </c>
      <c r="E414" s="598" t="s">
        <v>4054</v>
      </c>
      <c r="F414" s="299">
        <v>1175</v>
      </c>
      <c r="G414" s="594">
        <v>44032</v>
      </c>
      <c r="H414" s="415" t="s">
        <v>3876</v>
      </c>
      <c r="I414" s="603" t="s">
        <v>3877</v>
      </c>
      <c r="J414" s="299">
        <v>1190</v>
      </c>
      <c r="K414" s="556"/>
    </row>
    <row r="415" spans="2:11" s="623" customFormat="1" ht="63" customHeight="1">
      <c r="B415" s="180" t="s">
        <v>16</v>
      </c>
      <c r="C415" s="611" t="s">
        <v>4055</v>
      </c>
      <c r="D415" s="101" t="s">
        <v>18</v>
      </c>
      <c r="E415" s="598" t="s">
        <v>4056</v>
      </c>
      <c r="F415" s="299">
        <v>1535</v>
      </c>
      <c r="G415" s="594">
        <v>44032</v>
      </c>
      <c r="H415" s="415" t="s">
        <v>3878</v>
      </c>
      <c r="I415" s="603" t="s">
        <v>3879</v>
      </c>
      <c r="J415" s="299">
        <v>1550</v>
      </c>
      <c r="K415" s="556"/>
    </row>
    <row r="416" spans="2:11" s="623" customFormat="1" ht="63" customHeight="1">
      <c r="B416" s="180" t="s">
        <v>3325</v>
      </c>
      <c r="C416" s="611" t="s">
        <v>4057</v>
      </c>
      <c r="D416" s="101" t="s">
        <v>3327</v>
      </c>
      <c r="E416" s="598" t="s">
        <v>4058</v>
      </c>
      <c r="F416" s="299">
        <v>195</v>
      </c>
      <c r="G416" s="594">
        <v>44032</v>
      </c>
      <c r="H416" s="415" t="s">
        <v>4059</v>
      </c>
      <c r="I416" s="603" t="s">
        <v>2091</v>
      </c>
      <c r="J416" s="299">
        <v>250</v>
      </c>
      <c r="K416" s="556"/>
    </row>
    <row r="417" spans="2:11" s="623" customFormat="1" ht="63" customHeight="1">
      <c r="B417" s="180" t="s">
        <v>45</v>
      </c>
      <c r="C417" s="484" t="s">
        <v>4060</v>
      </c>
      <c r="D417" s="101" t="s">
        <v>4061</v>
      </c>
      <c r="E417" s="598" t="s">
        <v>4062</v>
      </c>
      <c r="F417" s="299">
        <v>769</v>
      </c>
      <c r="G417" s="594">
        <v>44032</v>
      </c>
      <c r="H417" s="415" t="s">
        <v>4063</v>
      </c>
      <c r="I417" s="603" t="s">
        <v>4064</v>
      </c>
      <c r="J417" s="299">
        <v>725</v>
      </c>
      <c r="K417" s="556"/>
    </row>
    <row r="418" spans="2:11" s="623" customFormat="1" ht="63" customHeight="1">
      <c r="B418" s="180" t="s">
        <v>45</v>
      </c>
      <c r="C418" s="484" t="s">
        <v>4065</v>
      </c>
      <c r="D418" s="101" t="s">
        <v>4061</v>
      </c>
      <c r="E418" s="598" t="s">
        <v>4066</v>
      </c>
      <c r="F418" s="299">
        <v>769</v>
      </c>
      <c r="G418" s="594">
        <v>44032</v>
      </c>
      <c r="H418" s="415" t="s">
        <v>4063</v>
      </c>
      <c r="I418" s="603" t="s">
        <v>4064</v>
      </c>
      <c r="J418" s="299">
        <v>725</v>
      </c>
      <c r="K418" s="556"/>
    </row>
    <row r="419" spans="2:11" s="623" customFormat="1" ht="63" customHeight="1">
      <c r="B419" s="180" t="s">
        <v>45</v>
      </c>
      <c r="C419" s="611" t="s">
        <v>4067</v>
      </c>
      <c r="D419" s="101" t="s">
        <v>853</v>
      </c>
      <c r="E419" s="598" t="s">
        <v>4068</v>
      </c>
      <c r="F419" s="299">
        <v>1049</v>
      </c>
      <c r="G419" s="594">
        <v>44032</v>
      </c>
      <c r="H419" s="415" t="s">
        <v>728</v>
      </c>
      <c r="I419" s="634" t="s">
        <v>730</v>
      </c>
      <c r="J419" s="635">
        <v>1050</v>
      </c>
      <c r="K419" s="556"/>
    </row>
    <row r="420" spans="2:11" s="623" customFormat="1" ht="63" customHeight="1">
      <c r="B420" s="180" t="s">
        <v>45</v>
      </c>
      <c r="C420" s="611" t="s">
        <v>4069</v>
      </c>
      <c r="D420" s="101" t="s">
        <v>4070</v>
      </c>
      <c r="E420" s="598" t="s">
        <v>4071</v>
      </c>
      <c r="F420" s="299">
        <v>1149</v>
      </c>
      <c r="G420" s="594">
        <v>44032</v>
      </c>
      <c r="H420" s="629" t="s">
        <v>693</v>
      </c>
      <c r="I420" s="415" t="s">
        <v>694</v>
      </c>
      <c r="J420" s="299">
        <v>1150</v>
      </c>
      <c r="K420" s="556"/>
    </row>
    <row r="421" spans="2:11" s="623" customFormat="1" ht="63" customHeight="1">
      <c r="B421" s="180" t="s">
        <v>45</v>
      </c>
      <c r="C421" s="611" t="s">
        <v>4072</v>
      </c>
      <c r="D421" s="101" t="s">
        <v>4073</v>
      </c>
      <c r="E421" s="598" t="s">
        <v>4074</v>
      </c>
      <c r="F421" s="299">
        <v>949</v>
      </c>
      <c r="G421" s="594">
        <v>44032</v>
      </c>
      <c r="H421" s="629" t="s">
        <v>732</v>
      </c>
      <c r="I421" s="415" t="s">
        <v>733</v>
      </c>
      <c r="J421" s="299">
        <v>950</v>
      </c>
      <c r="K421" s="556"/>
    </row>
    <row r="422" spans="2:11" s="623" customFormat="1" ht="63" customHeight="1">
      <c r="B422" s="180" t="s">
        <v>45</v>
      </c>
      <c r="C422" s="611" t="s">
        <v>4075</v>
      </c>
      <c r="D422" s="101" t="s">
        <v>4076</v>
      </c>
      <c r="E422" s="598" t="s">
        <v>4077</v>
      </c>
      <c r="F422" s="299">
        <v>249</v>
      </c>
      <c r="G422" s="594">
        <v>44032</v>
      </c>
      <c r="H422" s="629" t="s">
        <v>857</v>
      </c>
      <c r="I422" s="636" t="s">
        <v>858</v>
      </c>
      <c r="J422" s="299">
        <v>209</v>
      </c>
      <c r="K422" s="556"/>
    </row>
    <row r="423" spans="2:11" s="623" customFormat="1" ht="63" customHeight="1">
      <c r="B423" s="180" t="s">
        <v>45</v>
      </c>
      <c r="C423" s="611" t="s">
        <v>4078</v>
      </c>
      <c r="D423" s="101" t="s">
        <v>883</v>
      </c>
      <c r="E423" s="598" t="s">
        <v>4079</v>
      </c>
      <c r="F423" s="299">
        <v>849</v>
      </c>
      <c r="G423" s="594">
        <v>44032</v>
      </c>
      <c r="H423" s="629" t="s">
        <v>886</v>
      </c>
      <c r="I423" s="603" t="s">
        <v>887</v>
      </c>
      <c r="J423" s="299">
        <v>849</v>
      </c>
      <c r="K423" s="556"/>
    </row>
    <row r="424" spans="2:11" s="623" customFormat="1" ht="63" customHeight="1">
      <c r="B424" s="180" t="s">
        <v>45</v>
      </c>
      <c r="C424" s="611" t="s">
        <v>4080</v>
      </c>
      <c r="D424" s="101" t="s">
        <v>915</v>
      </c>
      <c r="E424" s="598" t="s">
        <v>4081</v>
      </c>
      <c r="F424" s="299">
        <v>4249</v>
      </c>
      <c r="G424" s="594">
        <v>44032</v>
      </c>
      <c r="H424" s="629" t="s">
        <v>646</v>
      </c>
      <c r="I424" s="596" t="s">
        <v>648</v>
      </c>
      <c r="J424" s="614">
        <v>4350</v>
      </c>
      <c r="K424" s="556"/>
    </row>
    <row r="425" spans="2:11" s="623" customFormat="1" ht="63" customHeight="1">
      <c r="B425" s="180" t="s">
        <v>2003</v>
      </c>
      <c r="C425" s="611" t="s">
        <v>4082</v>
      </c>
      <c r="D425" s="101" t="s">
        <v>2021</v>
      </c>
      <c r="E425" s="598" t="s">
        <v>4083</v>
      </c>
      <c r="F425" s="299">
        <v>200</v>
      </c>
      <c r="G425" s="594">
        <v>44032</v>
      </c>
      <c r="H425" s="629" t="s">
        <v>2023</v>
      </c>
      <c r="I425" s="415" t="s">
        <v>2024</v>
      </c>
      <c r="J425" s="299">
        <v>200</v>
      </c>
      <c r="K425" s="556"/>
    </row>
    <row r="426" spans="2:11" s="623" customFormat="1" ht="63" customHeight="1">
      <c r="B426" s="180" t="s">
        <v>16</v>
      </c>
      <c r="C426" s="611" t="s">
        <v>4084</v>
      </c>
      <c r="D426" s="101" t="s">
        <v>18</v>
      </c>
      <c r="E426" s="598" t="s">
        <v>4085</v>
      </c>
      <c r="F426" s="299">
        <v>2819</v>
      </c>
      <c r="G426" s="594">
        <v>44032</v>
      </c>
      <c r="H426" s="599" t="s">
        <v>1689</v>
      </c>
      <c r="I426" s="607" t="s">
        <v>1691</v>
      </c>
      <c r="J426" s="299">
        <v>2819</v>
      </c>
      <c r="K426" s="556"/>
    </row>
    <row r="427" spans="2:11" s="623" customFormat="1" ht="63" customHeight="1">
      <c r="B427" s="180" t="s">
        <v>16</v>
      </c>
      <c r="C427" s="611" t="s">
        <v>4086</v>
      </c>
      <c r="D427" s="101" t="s">
        <v>18</v>
      </c>
      <c r="E427" s="598" t="s">
        <v>4085</v>
      </c>
      <c r="F427" s="299">
        <v>3179</v>
      </c>
      <c r="G427" s="594">
        <v>44032</v>
      </c>
      <c r="H427" s="599" t="s">
        <v>1692</v>
      </c>
      <c r="I427" s="607" t="s">
        <v>1693</v>
      </c>
      <c r="J427" s="299">
        <v>3179</v>
      </c>
      <c r="K427" s="556"/>
    </row>
    <row r="428" spans="2:11" s="623" customFormat="1" ht="63" customHeight="1">
      <c r="B428" s="180" t="s">
        <v>16</v>
      </c>
      <c r="C428" s="611" t="s">
        <v>4087</v>
      </c>
      <c r="D428" s="101" t="s">
        <v>18</v>
      </c>
      <c r="E428" s="598" t="s">
        <v>4088</v>
      </c>
      <c r="F428" s="299">
        <v>3539</v>
      </c>
      <c r="G428" s="594">
        <v>44032</v>
      </c>
      <c r="H428" s="599" t="s">
        <v>1694</v>
      </c>
      <c r="I428" s="607" t="s">
        <v>1695</v>
      </c>
      <c r="J428" s="299">
        <v>3539</v>
      </c>
      <c r="K428" s="556"/>
    </row>
    <row r="429" spans="2:11" s="623" customFormat="1" ht="63" customHeight="1">
      <c r="B429" s="180" t="s">
        <v>16</v>
      </c>
      <c r="C429" s="611" t="s">
        <v>4089</v>
      </c>
      <c r="D429" s="101" t="s">
        <v>18</v>
      </c>
      <c r="E429" s="598" t="s">
        <v>4090</v>
      </c>
      <c r="F429" s="299">
        <v>3899</v>
      </c>
      <c r="G429" s="594">
        <v>44032</v>
      </c>
      <c r="H429" s="599" t="s">
        <v>1696</v>
      </c>
      <c r="I429" s="607" t="s">
        <v>1697</v>
      </c>
      <c r="J429" s="299">
        <v>3899</v>
      </c>
      <c r="K429" s="556"/>
    </row>
    <row r="430" spans="2:11" s="623" customFormat="1" ht="63" customHeight="1">
      <c r="B430" s="180" t="s">
        <v>16</v>
      </c>
      <c r="C430" s="611" t="s">
        <v>4091</v>
      </c>
      <c r="D430" s="101" t="s">
        <v>18</v>
      </c>
      <c r="E430" s="598" t="s">
        <v>4092</v>
      </c>
      <c r="F430" s="299">
        <v>4259</v>
      </c>
      <c r="G430" s="594">
        <v>44032</v>
      </c>
      <c r="H430" s="599" t="s">
        <v>1698</v>
      </c>
      <c r="I430" s="607" t="s">
        <v>1699</v>
      </c>
      <c r="J430" s="299">
        <v>4259</v>
      </c>
      <c r="K430" s="556"/>
    </row>
    <row r="431" spans="2:11" s="623" customFormat="1" ht="63" customHeight="1">
      <c r="B431" s="180" t="s">
        <v>16</v>
      </c>
      <c r="C431" s="611" t="s">
        <v>4093</v>
      </c>
      <c r="D431" s="101" t="s">
        <v>18</v>
      </c>
      <c r="E431" s="598" t="s">
        <v>4094</v>
      </c>
      <c r="F431" s="299">
        <v>4979</v>
      </c>
      <c r="G431" s="594">
        <v>44032</v>
      </c>
      <c r="H431" s="599" t="s">
        <v>1700</v>
      </c>
      <c r="I431" s="607" t="s">
        <v>1702</v>
      </c>
      <c r="J431" s="299">
        <v>4979</v>
      </c>
      <c r="K431" s="556"/>
    </row>
    <row r="432" spans="2:11" s="623" customFormat="1" ht="63" customHeight="1">
      <c r="B432" s="180" t="s">
        <v>16</v>
      </c>
      <c r="C432" s="611" t="s">
        <v>4095</v>
      </c>
      <c r="D432" s="101" t="s">
        <v>18</v>
      </c>
      <c r="E432" s="598" t="s">
        <v>4096</v>
      </c>
      <c r="F432" s="299">
        <v>5699</v>
      </c>
      <c r="G432" s="594">
        <v>44032</v>
      </c>
      <c r="H432" s="599" t="s">
        <v>1703</v>
      </c>
      <c r="I432" s="607" t="s">
        <v>1705</v>
      </c>
      <c r="J432" s="299">
        <v>5699</v>
      </c>
      <c r="K432" s="556"/>
    </row>
    <row r="433" spans="2:11" s="623" customFormat="1" ht="63" customHeight="1">
      <c r="B433" s="180" t="s">
        <v>16</v>
      </c>
      <c r="C433" s="611" t="s">
        <v>4097</v>
      </c>
      <c r="D433" s="101" t="s">
        <v>18</v>
      </c>
      <c r="E433" s="598" t="s">
        <v>4098</v>
      </c>
      <c r="F433" s="299">
        <v>6419</v>
      </c>
      <c r="G433" s="594">
        <v>44032</v>
      </c>
      <c r="H433" s="599" t="s">
        <v>1706</v>
      </c>
      <c r="I433" s="607" t="s">
        <v>1707</v>
      </c>
      <c r="J433" s="299">
        <v>6419</v>
      </c>
      <c r="K433" s="556"/>
    </row>
    <row r="434" spans="2:11" s="623" customFormat="1" ht="63" customHeight="1">
      <c r="B434" s="180" t="s">
        <v>16</v>
      </c>
      <c r="C434" s="611" t="s">
        <v>4099</v>
      </c>
      <c r="D434" s="101" t="s">
        <v>18</v>
      </c>
      <c r="E434" s="598" t="s">
        <v>4100</v>
      </c>
      <c r="F434" s="299">
        <v>7139</v>
      </c>
      <c r="G434" s="594">
        <v>44032</v>
      </c>
      <c r="H434" s="599" t="s">
        <v>1708</v>
      </c>
      <c r="I434" s="607" t="s">
        <v>1710</v>
      </c>
      <c r="J434" s="299">
        <v>7139</v>
      </c>
      <c r="K434" s="556"/>
    </row>
    <row r="435" spans="2:11" s="623" customFormat="1" ht="63" customHeight="1">
      <c r="B435" s="180" t="s">
        <v>16</v>
      </c>
      <c r="C435" s="611" t="s">
        <v>4101</v>
      </c>
      <c r="D435" s="101" t="s">
        <v>18</v>
      </c>
      <c r="E435" s="598" t="s">
        <v>4102</v>
      </c>
      <c r="F435" s="299">
        <v>8219</v>
      </c>
      <c r="G435" s="594">
        <v>44032</v>
      </c>
      <c r="H435" s="599" t="s">
        <v>1711</v>
      </c>
      <c r="I435" s="607" t="s">
        <v>1713</v>
      </c>
      <c r="J435" s="299">
        <v>8219</v>
      </c>
      <c r="K435" s="556"/>
    </row>
    <row r="436" spans="2:11" s="623" customFormat="1" ht="63" customHeight="1">
      <c r="B436" s="180" t="s">
        <v>16</v>
      </c>
      <c r="C436" s="611" t="s">
        <v>4103</v>
      </c>
      <c r="D436" s="101" t="s">
        <v>18</v>
      </c>
      <c r="E436" s="598" t="s">
        <v>4104</v>
      </c>
      <c r="F436" s="299">
        <v>9299</v>
      </c>
      <c r="G436" s="594">
        <v>44032</v>
      </c>
      <c r="H436" s="599" t="s">
        <v>1714</v>
      </c>
      <c r="I436" s="607" t="s">
        <v>1716</v>
      </c>
      <c r="J436" s="299">
        <v>9299</v>
      </c>
      <c r="K436" s="556"/>
    </row>
    <row r="437" spans="2:11" s="623" customFormat="1" ht="63" customHeight="1">
      <c r="B437" s="180" t="s">
        <v>16</v>
      </c>
      <c r="C437" s="611" t="s">
        <v>4105</v>
      </c>
      <c r="D437" s="101" t="s">
        <v>18</v>
      </c>
      <c r="E437" s="598" t="s">
        <v>4106</v>
      </c>
      <c r="F437" s="299">
        <v>11459</v>
      </c>
      <c r="G437" s="594">
        <v>44032</v>
      </c>
      <c r="H437" s="599" t="s">
        <v>1717</v>
      </c>
      <c r="I437" s="607" t="s">
        <v>1719</v>
      </c>
      <c r="J437" s="299">
        <v>11459</v>
      </c>
      <c r="K437" s="556"/>
    </row>
    <row r="438" spans="2:11" s="623" customFormat="1" ht="63" customHeight="1">
      <c r="B438" s="180" t="s">
        <v>16</v>
      </c>
      <c r="C438" s="209" t="s">
        <v>4107</v>
      </c>
      <c r="D438" s="101" t="s">
        <v>18</v>
      </c>
      <c r="E438" s="103" t="s">
        <v>4108</v>
      </c>
      <c r="F438" s="299">
        <v>1150</v>
      </c>
      <c r="G438" s="594">
        <v>44032</v>
      </c>
      <c r="H438" s="415" t="s">
        <v>1755</v>
      </c>
      <c r="I438" s="415" t="s">
        <v>1757</v>
      </c>
      <c r="J438" s="299">
        <v>1420</v>
      </c>
      <c r="K438" s="556"/>
    </row>
    <row r="439" spans="2:11" s="623" customFormat="1" ht="63" customHeight="1">
      <c r="B439" s="180" t="s">
        <v>16</v>
      </c>
      <c r="C439" s="484" t="s">
        <v>4109</v>
      </c>
      <c r="D439" s="101" t="s">
        <v>18</v>
      </c>
      <c r="E439" s="103" t="s">
        <v>4110</v>
      </c>
      <c r="F439" s="299">
        <v>1510</v>
      </c>
      <c r="G439" s="594">
        <v>44032</v>
      </c>
      <c r="H439" s="602" t="s">
        <v>1759</v>
      </c>
      <c r="I439" s="232" t="s">
        <v>1761</v>
      </c>
      <c r="J439" s="299">
        <v>1780</v>
      </c>
      <c r="K439" s="556"/>
    </row>
    <row r="440" spans="2:11" s="623" customFormat="1" ht="63" customHeight="1">
      <c r="B440" s="621" t="s">
        <v>16</v>
      </c>
      <c r="C440" s="484" t="s">
        <v>4111</v>
      </c>
      <c r="D440" s="618" t="s">
        <v>18</v>
      </c>
      <c r="E440" s="103" t="s">
        <v>4112</v>
      </c>
      <c r="F440" s="299">
        <v>1870</v>
      </c>
      <c r="G440" s="594">
        <v>44032</v>
      </c>
      <c r="H440" s="602" t="s">
        <v>1762</v>
      </c>
      <c r="I440" s="232" t="s">
        <v>1764</v>
      </c>
      <c r="J440" s="299">
        <v>2140</v>
      </c>
      <c r="K440" s="556"/>
    </row>
    <row r="441" spans="2:11" s="623" customFormat="1" ht="63" customHeight="1">
      <c r="B441" s="180" t="s">
        <v>16</v>
      </c>
      <c r="C441" s="484" t="s">
        <v>4113</v>
      </c>
      <c r="D441" s="101" t="s">
        <v>18</v>
      </c>
      <c r="E441" s="103" t="s">
        <v>4114</v>
      </c>
      <c r="F441" s="299">
        <v>2590</v>
      </c>
      <c r="G441" s="594">
        <v>44032</v>
      </c>
      <c r="H441" s="602" t="s">
        <v>1765</v>
      </c>
      <c r="I441" s="232" t="s">
        <v>1767</v>
      </c>
      <c r="J441" s="299">
        <v>2860</v>
      </c>
      <c r="K441" s="556"/>
    </row>
    <row r="442" spans="2:11" s="623" customFormat="1" ht="63" customHeight="1">
      <c r="B442" s="637" t="s">
        <v>16</v>
      </c>
      <c r="C442" s="484" t="s">
        <v>4115</v>
      </c>
      <c r="D442" s="638" t="s">
        <v>18</v>
      </c>
      <c r="E442" s="103" t="s">
        <v>4116</v>
      </c>
      <c r="F442" s="299">
        <v>3310</v>
      </c>
      <c r="G442" s="594">
        <v>44032</v>
      </c>
      <c r="H442" s="602" t="s">
        <v>1768</v>
      </c>
      <c r="I442" s="232" t="s">
        <v>1770</v>
      </c>
      <c r="J442" s="299">
        <v>3580</v>
      </c>
      <c r="K442" s="556"/>
    </row>
    <row r="443" spans="2:11" s="623" customFormat="1" ht="63" customHeight="1">
      <c r="B443" s="606" t="s">
        <v>16</v>
      </c>
      <c r="C443" s="484" t="s">
        <v>4117</v>
      </c>
      <c r="D443" s="101" t="s">
        <v>18</v>
      </c>
      <c r="E443" s="103" t="s">
        <v>4118</v>
      </c>
      <c r="F443" s="299">
        <v>4030</v>
      </c>
      <c r="G443" s="594">
        <v>44032</v>
      </c>
      <c r="H443" s="602" t="s">
        <v>1771</v>
      </c>
      <c r="I443" s="232" t="s">
        <v>1773</v>
      </c>
      <c r="J443" s="299">
        <v>4300</v>
      </c>
      <c r="K443" s="556"/>
    </row>
    <row r="444" spans="2:11" s="623" customFormat="1" ht="63" customHeight="1">
      <c r="B444" s="606" t="s">
        <v>16</v>
      </c>
      <c r="C444" s="616" t="s">
        <v>4119</v>
      </c>
      <c r="D444" s="101" t="s">
        <v>18</v>
      </c>
      <c r="E444" s="103" t="s">
        <v>4120</v>
      </c>
      <c r="F444" s="299">
        <v>5470</v>
      </c>
      <c r="G444" s="594">
        <v>44032</v>
      </c>
      <c r="H444" s="602" t="s">
        <v>1774</v>
      </c>
      <c r="I444" s="232" t="s">
        <v>1776</v>
      </c>
      <c r="J444" s="299">
        <v>5740</v>
      </c>
      <c r="K444" s="556"/>
    </row>
    <row r="445" spans="2:11" s="623" customFormat="1" ht="63" customHeight="1">
      <c r="B445" s="606" t="s">
        <v>16</v>
      </c>
      <c r="C445" s="616" t="s">
        <v>4121</v>
      </c>
      <c r="D445" s="101" t="s">
        <v>18</v>
      </c>
      <c r="E445" s="103" t="s">
        <v>4122</v>
      </c>
      <c r="F445" s="299">
        <v>6550</v>
      </c>
      <c r="G445" s="594">
        <v>44032</v>
      </c>
      <c r="H445" s="415" t="s">
        <v>1777</v>
      </c>
      <c r="I445" s="232" t="s">
        <v>1778</v>
      </c>
      <c r="J445" s="299">
        <v>6460</v>
      </c>
      <c r="K445" s="556"/>
    </row>
    <row r="446" spans="2:11" s="623" customFormat="1" ht="63" customHeight="1">
      <c r="B446" s="606" t="s">
        <v>16</v>
      </c>
      <c r="C446" s="616" t="s">
        <v>4123</v>
      </c>
      <c r="D446" s="101" t="s">
        <v>18</v>
      </c>
      <c r="E446" s="103" t="s">
        <v>4124</v>
      </c>
      <c r="F446" s="299">
        <v>7630</v>
      </c>
      <c r="G446" s="594">
        <v>44032</v>
      </c>
      <c r="H446" s="229" t="s">
        <v>1779</v>
      </c>
      <c r="I446" s="232" t="s">
        <v>1780</v>
      </c>
      <c r="J446" s="299">
        <v>7180</v>
      </c>
      <c r="K446" s="556"/>
    </row>
    <row r="447" spans="2:11" s="623" customFormat="1" ht="63" customHeight="1">
      <c r="B447" s="606" t="s">
        <v>16</v>
      </c>
      <c r="C447" s="616" t="s">
        <v>4125</v>
      </c>
      <c r="D447" s="101" t="s">
        <v>18</v>
      </c>
      <c r="E447" s="103" t="s">
        <v>4126</v>
      </c>
      <c r="F447" s="299">
        <v>9790</v>
      </c>
      <c r="G447" s="594">
        <v>44032</v>
      </c>
      <c r="H447" s="229" t="s">
        <v>1779</v>
      </c>
      <c r="I447" s="232" t="s">
        <v>1780</v>
      </c>
      <c r="J447" s="299">
        <v>7180</v>
      </c>
      <c r="K447" s="556"/>
    </row>
    <row r="448" spans="2:11" s="623" customFormat="1" ht="63" customHeight="1">
      <c r="B448" s="180" t="s">
        <v>45</v>
      </c>
      <c r="C448" s="611" t="s">
        <v>4127</v>
      </c>
      <c r="D448" s="101" t="s">
        <v>4128</v>
      </c>
      <c r="E448" s="598" t="s">
        <v>4129</v>
      </c>
      <c r="F448" s="299">
        <v>249</v>
      </c>
      <c r="G448" s="594">
        <v>44002</v>
      </c>
      <c r="H448" s="629" t="s">
        <v>867</v>
      </c>
      <c r="I448" s="596" t="s">
        <v>4130</v>
      </c>
      <c r="J448" s="614">
        <v>249</v>
      </c>
      <c r="K448" s="556"/>
    </row>
    <row r="449" spans="2:11" s="623" customFormat="1" ht="63" customHeight="1">
      <c r="B449" s="180" t="s">
        <v>45</v>
      </c>
      <c r="C449" s="611" t="s">
        <v>4131</v>
      </c>
      <c r="D449" s="101" t="s">
        <v>4132</v>
      </c>
      <c r="E449" s="598" t="s">
        <v>4133</v>
      </c>
      <c r="F449" s="299">
        <v>265</v>
      </c>
      <c r="G449" s="594">
        <v>44002</v>
      </c>
      <c r="H449" s="629" t="s">
        <v>850</v>
      </c>
      <c r="I449" s="596" t="s">
        <v>4134</v>
      </c>
      <c r="J449" s="614">
        <v>265</v>
      </c>
      <c r="K449" s="556"/>
    </row>
    <row r="450" spans="2:11" s="623" customFormat="1" ht="63" customHeight="1">
      <c r="B450" s="180" t="s">
        <v>45</v>
      </c>
      <c r="C450" s="611" t="s">
        <v>4135</v>
      </c>
      <c r="D450" s="101" t="s">
        <v>4136</v>
      </c>
      <c r="E450" s="598" t="s">
        <v>4137</v>
      </c>
      <c r="F450" s="299">
        <v>459</v>
      </c>
      <c r="G450" s="594">
        <v>44002</v>
      </c>
      <c r="H450" s="629" t="s">
        <v>834</v>
      </c>
      <c r="I450" s="596" t="s">
        <v>4138</v>
      </c>
      <c r="J450" s="614">
        <v>459</v>
      </c>
      <c r="K450" s="556"/>
    </row>
    <row r="451" spans="2:11" s="623" customFormat="1" ht="63" customHeight="1">
      <c r="B451" s="180" t="s">
        <v>45</v>
      </c>
      <c r="C451" s="611" t="s">
        <v>4139</v>
      </c>
      <c r="D451" s="101" t="s">
        <v>4132</v>
      </c>
      <c r="E451" s="598" t="s">
        <v>4140</v>
      </c>
      <c r="F451" s="299">
        <v>379</v>
      </c>
      <c r="G451" s="594">
        <v>44002</v>
      </c>
      <c r="H451" s="629" t="s">
        <v>814</v>
      </c>
      <c r="I451" s="596" t="s">
        <v>4141</v>
      </c>
      <c r="J451" s="614">
        <v>395</v>
      </c>
      <c r="K451" s="556"/>
    </row>
    <row r="452" spans="2:11" s="623" customFormat="1" ht="63" customHeight="1">
      <c r="B452" s="180" t="s">
        <v>45</v>
      </c>
      <c r="C452" s="611" t="s">
        <v>4142</v>
      </c>
      <c r="D452" s="101" t="s">
        <v>4143</v>
      </c>
      <c r="E452" s="598" t="s">
        <v>4144</v>
      </c>
      <c r="F452" s="299">
        <v>1299</v>
      </c>
      <c r="G452" s="594">
        <v>44002</v>
      </c>
      <c r="H452" s="629" t="s">
        <v>425</v>
      </c>
      <c r="I452" s="596" t="s">
        <v>4145</v>
      </c>
      <c r="J452" s="614">
        <v>1550</v>
      </c>
      <c r="K452" s="556"/>
    </row>
    <row r="453" spans="2:11" s="623" customFormat="1" ht="63" customHeight="1">
      <c r="B453" s="180" t="s">
        <v>45</v>
      </c>
      <c r="C453" s="611" t="s">
        <v>4146</v>
      </c>
      <c r="D453" s="101" t="s">
        <v>4147</v>
      </c>
      <c r="E453" s="598" t="s">
        <v>4148</v>
      </c>
      <c r="F453" s="299">
        <v>520</v>
      </c>
      <c r="G453" s="594">
        <v>44002</v>
      </c>
      <c r="H453" s="629" t="s">
        <v>3911</v>
      </c>
      <c r="I453" s="596" t="s">
        <v>4149</v>
      </c>
      <c r="J453" s="614">
        <v>620</v>
      </c>
      <c r="K453" s="556"/>
    </row>
    <row r="454" spans="2:11" s="623" customFormat="1" ht="63" customHeight="1">
      <c r="B454" s="180" t="s">
        <v>45</v>
      </c>
      <c r="C454" s="611" t="s">
        <v>4150</v>
      </c>
      <c r="D454" s="101" t="s">
        <v>4151</v>
      </c>
      <c r="E454" s="598" t="s">
        <v>4152</v>
      </c>
      <c r="F454" s="299">
        <v>399</v>
      </c>
      <c r="G454" s="594">
        <v>44002</v>
      </c>
      <c r="H454" s="629" t="s">
        <v>705</v>
      </c>
      <c r="I454" s="596" t="s">
        <v>4153</v>
      </c>
      <c r="J454" s="614">
        <v>399</v>
      </c>
      <c r="K454" s="556"/>
    </row>
    <row r="455" spans="2:11" s="623" customFormat="1" ht="63" customHeight="1">
      <c r="B455" s="180" t="s">
        <v>45</v>
      </c>
      <c r="C455" s="611" t="s">
        <v>4154</v>
      </c>
      <c r="D455" s="101" t="s">
        <v>4132</v>
      </c>
      <c r="E455" s="598" t="s">
        <v>4155</v>
      </c>
      <c r="F455" s="299">
        <v>339</v>
      </c>
      <c r="G455" s="594">
        <v>44002</v>
      </c>
      <c r="H455" s="629" t="s">
        <v>821</v>
      </c>
      <c r="I455" s="596" t="s">
        <v>4156</v>
      </c>
      <c r="J455" s="614">
        <v>339</v>
      </c>
      <c r="K455" s="556"/>
    </row>
    <row r="456" spans="2:11" s="623" customFormat="1" ht="63" customHeight="1">
      <c r="B456" s="180" t="s">
        <v>45</v>
      </c>
      <c r="C456" s="611" t="s">
        <v>4157</v>
      </c>
      <c r="D456" s="101" t="s">
        <v>4158</v>
      </c>
      <c r="E456" s="598" t="s">
        <v>4159</v>
      </c>
      <c r="F456" s="299">
        <v>479</v>
      </c>
      <c r="G456" s="594">
        <v>44002</v>
      </c>
      <c r="H456" s="629" t="s">
        <v>861</v>
      </c>
      <c r="I456" s="596" t="s">
        <v>4160</v>
      </c>
      <c r="J456" s="614">
        <v>359</v>
      </c>
      <c r="K456" s="556"/>
    </row>
    <row r="457" spans="2:11" s="623" customFormat="1" ht="63" customHeight="1">
      <c r="B457" s="180" t="s">
        <v>45</v>
      </c>
      <c r="C457" s="611" t="s">
        <v>4161</v>
      </c>
      <c r="D457" s="101" t="s">
        <v>4162</v>
      </c>
      <c r="E457" s="598" t="s">
        <v>4163</v>
      </c>
      <c r="F457" s="299">
        <v>859</v>
      </c>
      <c r="G457" s="594">
        <v>44002</v>
      </c>
      <c r="H457" s="629" t="s">
        <v>732</v>
      </c>
      <c r="I457" s="596" t="s">
        <v>4164</v>
      </c>
      <c r="J457" s="614">
        <v>950</v>
      </c>
      <c r="K457" s="556"/>
    </row>
    <row r="458" spans="2:11" s="623" customFormat="1" ht="63" customHeight="1">
      <c r="B458" s="180" t="s">
        <v>45</v>
      </c>
      <c r="C458" s="611" t="s">
        <v>4165</v>
      </c>
      <c r="D458" s="101" t="s">
        <v>4166</v>
      </c>
      <c r="E458" s="598" t="s">
        <v>4167</v>
      </c>
      <c r="F458" s="299">
        <v>1199</v>
      </c>
      <c r="G458" s="594">
        <v>44002</v>
      </c>
      <c r="H458" s="629" t="s">
        <v>896</v>
      </c>
      <c r="I458" s="596" t="s">
        <v>4168</v>
      </c>
      <c r="J458" s="614">
        <v>1500</v>
      </c>
      <c r="K458" s="556"/>
    </row>
    <row r="459" spans="2:11" s="623" customFormat="1" ht="63" customHeight="1">
      <c r="B459" s="180" t="s">
        <v>45</v>
      </c>
      <c r="C459" s="611" t="s">
        <v>4169</v>
      </c>
      <c r="D459" s="101" t="s">
        <v>4166</v>
      </c>
      <c r="E459" s="598" t="s">
        <v>4170</v>
      </c>
      <c r="F459" s="299">
        <v>1399</v>
      </c>
      <c r="G459" s="594">
        <v>44002</v>
      </c>
      <c r="H459" s="629" t="s">
        <v>901</v>
      </c>
      <c r="I459" s="596" t="s">
        <v>4171</v>
      </c>
      <c r="J459" s="614">
        <v>1700</v>
      </c>
      <c r="K459" s="556"/>
    </row>
    <row r="460" spans="2:11" s="623" customFormat="1" ht="63" customHeight="1">
      <c r="B460" s="180" t="s">
        <v>16</v>
      </c>
      <c r="C460" s="611" t="s">
        <v>4172</v>
      </c>
      <c r="D460" s="101" t="s">
        <v>4173</v>
      </c>
      <c r="E460" s="598" t="s">
        <v>4174</v>
      </c>
      <c r="F460" s="299">
        <v>4250</v>
      </c>
      <c r="G460" s="594">
        <v>44002</v>
      </c>
      <c r="H460" s="629" t="s">
        <v>1658</v>
      </c>
      <c r="I460" s="596" t="s">
        <v>4175</v>
      </c>
      <c r="J460" s="299">
        <v>4250</v>
      </c>
      <c r="K460" s="556"/>
    </row>
    <row r="461" spans="2:11" s="623" customFormat="1" ht="63" customHeight="1">
      <c r="B461" s="180" t="s">
        <v>16</v>
      </c>
      <c r="C461" s="600" t="s">
        <v>4176</v>
      </c>
      <c r="D461" s="101" t="s">
        <v>4173</v>
      </c>
      <c r="E461" s="103" t="s">
        <v>4174</v>
      </c>
      <c r="F461" s="299">
        <v>4970</v>
      </c>
      <c r="G461" s="594">
        <v>44002</v>
      </c>
      <c r="H461" s="599" t="s">
        <v>1661</v>
      </c>
      <c r="I461" s="232" t="s">
        <v>1662</v>
      </c>
      <c r="J461" s="299">
        <v>4970</v>
      </c>
      <c r="K461" s="556"/>
    </row>
    <row r="462" spans="2:11" s="623" customFormat="1" ht="63" customHeight="1">
      <c r="B462" s="180" t="s">
        <v>16</v>
      </c>
      <c r="C462" s="600" t="s">
        <v>4177</v>
      </c>
      <c r="D462" s="101" t="s">
        <v>4173</v>
      </c>
      <c r="E462" s="103" t="s">
        <v>4178</v>
      </c>
      <c r="F462" s="299">
        <v>5690</v>
      </c>
      <c r="G462" s="594">
        <v>44002</v>
      </c>
      <c r="H462" s="599" t="s">
        <v>1663</v>
      </c>
      <c r="I462" s="232" t="s">
        <v>1664</v>
      </c>
      <c r="J462" s="299">
        <v>5690</v>
      </c>
      <c r="K462" s="556"/>
    </row>
    <row r="463" spans="2:11" s="623" customFormat="1" ht="63" customHeight="1">
      <c r="B463" s="180" t="s">
        <v>16</v>
      </c>
      <c r="C463" s="600" t="s">
        <v>4179</v>
      </c>
      <c r="D463" s="101" t="s">
        <v>4173</v>
      </c>
      <c r="E463" s="103" t="s">
        <v>4180</v>
      </c>
      <c r="F463" s="299">
        <v>6410</v>
      </c>
      <c r="G463" s="594">
        <v>44002</v>
      </c>
      <c r="H463" s="599" t="s">
        <v>1665</v>
      </c>
      <c r="I463" s="232" t="s">
        <v>1667</v>
      </c>
      <c r="J463" s="299">
        <v>6410</v>
      </c>
      <c r="K463" s="556"/>
    </row>
    <row r="464" spans="2:11" s="623" customFormat="1" ht="63" customHeight="1">
      <c r="B464" s="180" t="s">
        <v>16</v>
      </c>
      <c r="C464" s="600" t="s">
        <v>4181</v>
      </c>
      <c r="D464" s="101" t="s">
        <v>4173</v>
      </c>
      <c r="E464" s="103" t="s">
        <v>4182</v>
      </c>
      <c r="F464" s="299">
        <v>7130</v>
      </c>
      <c r="G464" s="594">
        <v>44002</v>
      </c>
      <c r="H464" s="599" t="s">
        <v>1668</v>
      </c>
      <c r="I464" s="232" t="s">
        <v>1670</v>
      </c>
      <c r="J464" s="299">
        <v>7130</v>
      </c>
      <c r="K464" s="556"/>
    </row>
    <row r="465" spans="2:11" s="623" customFormat="1" ht="63" customHeight="1">
      <c r="B465" s="180" t="s">
        <v>16</v>
      </c>
      <c r="C465" s="600" t="s">
        <v>4183</v>
      </c>
      <c r="D465" s="101" t="s">
        <v>4173</v>
      </c>
      <c r="E465" s="103" t="s">
        <v>4184</v>
      </c>
      <c r="F465" s="299">
        <v>7850</v>
      </c>
      <c r="G465" s="594">
        <v>44002</v>
      </c>
      <c r="H465" s="599" t="s">
        <v>1671</v>
      </c>
      <c r="I465" s="232" t="s">
        <v>1672</v>
      </c>
      <c r="J465" s="299">
        <v>7850</v>
      </c>
      <c r="K465" s="556"/>
    </row>
    <row r="466" spans="2:11" s="623" customFormat="1" ht="63" customHeight="1">
      <c r="B466" s="180" t="s">
        <v>16</v>
      </c>
      <c r="C466" s="600" t="s">
        <v>4185</v>
      </c>
      <c r="D466" s="101" t="s">
        <v>4173</v>
      </c>
      <c r="E466" s="103" t="s">
        <v>4186</v>
      </c>
      <c r="F466" s="299">
        <v>8570</v>
      </c>
      <c r="G466" s="594">
        <v>44002</v>
      </c>
      <c r="H466" s="599" t="s">
        <v>1673</v>
      </c>
      <c r="I466" s="232" t="s">
        <v>1675</v>
      </c>
      <c r="J466" s="299">
        <v>8570</v>
      </c>
      <c r="K466" s="556"/>
    </row>
    <row r="467" spans="2:11" s="623" customFormat="1" ht="63" customHeight="1">
      <c r="B467" s="180" t="s">
        <v>16</v>
      </c>
      <c r="C467" s="600" t="s">
        <v>4187</v>
      </c>
      <c r="D467" s="101" t="s">
        <v>4173</v>
      </c>
      <c r="E467" s="103" t="s">
        <v>4188</v>
      </c>
      <c r="F467" s="299">
        <v>9650</v>
      </c>
      <c r="G467" s="594">
        <v>44002</v>
      </c>
      <c r="H467" s="599" t="s">
        <v>1676</v>
      </c>
      <c r="I467" s="232" t="s">
        <v>1677</v>
      </c>
      <c r="J467" s="299">
        <v>9650</v>
      </c>
      <c r="K467" s="556"/>
    </row>
    <row r="468" spans="2:11" s="623" customFormat="1" ht="63" customHeight="1">
      <c r="B468" s="180" t="s">
        <v>16</v>
      </c>
      <c r="C468" s="600" t="s">
        <v>4189</v>
      </c>
      <c r="D468" s="101" t="s">
        <v>4173</v>
      </c>
      <c r="E468" s="103" t="s">
        <v>4190</v>
      </c>
      <c r="F468" s="299">
        <v>10730</v>
      </c>
      <c r="G468" s="594">
        <v>44002</v>
      </c>
      <c r="H468" s="599" t="s">
        <v>1678</v>
      </c>
      <c r="I468" s="232" t="s">
        <v>1680</v>
      </c>
      <c r="J468" s="299">
        <v>10730</v>
      </c>
      <c r="K468" s="556"/>
    </row>
    <row r="469" spans="2:11" s="623" customFormat="1" ht="63" customHeight="1">
      <c r="B469" s="180" t="s">
        <v>16</v>
      </c>
      <c r="C469" s="600" t="s">
        <v>4191</v>
      </c>
      <c r="D469" s="101" t="s">
        <v>4173</v>
      </c>
      <c r="E469" s="103" t="s">
        <v>4192</v>
      </c>
      <c r="F469" s="299">
        <v>11450</v>
      </c>
      <c r="G469" s="594">
        <v>44002</v>
      </c>
      <c r="H469" s="599" t="s">
        <v>1681</v>
      </c>
      <c r="I469" s="232" t="s">
        <v>1682</v>
      </c>
      <c r="J469" s="299">
        <v>11450</v>
      </c>
      <c r="K469" s="556"/>
    </row>
    <row r="470" spans="2:11" s="623" customFormat="1" ht="63" customHeight="1">
      <c r="B470" s="180" t="s">
        <v>16</v>
      </c>
      <c r="C470" s="600" t="s">
        <v>4193</v>
      </c>
      <c r="D470" s="101" t="s">
        <v>4173</v>
      </c>
      <c r="E470" s="103" t="s">
        <v>4194</v>
      </c>
      <c r="F470" s="299">
        <v>12890</v>
      </c>
      <c r="G470" s="594">
        <v>44002</v>
      </c>
      <c r="H470" s="599" t="s">
        <v>1683</v>
      </c>
      <c r="I470" s="232" t="s">
        <v>1685</v>
      </c>
      <c r="J470" s="299">
        <v>12890</v>
      </c>
      <c r="K470" s="556"/>
    </row>
    <row r="471" spans="2:11" s="623" customFormat="1" ht="63" customHeight="1">
      <c r="B471" s="180" t="s">
        <v>16</v>
      </c>
      <c r="C471" s="617" t="s">
        <v>4195</v>
      </c>
      <c r="D471" s="101" t="s">
        <v>4173</v>
      </c>
      <c r="E471" s="103" t="s">
        <v>4196</v>
      </c>
      <c r="F471" s="299">
        <v>15770</v>
      </c>
      <c r="G471" s="594">
        <v>44002</v>
      </c>
      <c r="H471" s="632" t="s">
        <v>1686</v>
      </c>
      <c r="I471" s="415" t="s">
        <v>1688</v>
      </c>
      <c r="J471" s="299">
        <v>15770</v>
      </c>
      <c r="K471" s="556"/>
    </row>
    <row r="472" spans="2:11" s="623" customFormat="1" ht="63" customHeight="1">
      <c r="B472" s="180" t="s">
        <v>3959</v>
      </c>
      <c r="C472" s="611" t="s">
        <v>4197</v>
      </c>
      <c r="D472" s="101" t="s">
        <v>4198</v>
      </c>
      <c r="E472" s="598" t="s">
        <v>4199</v>
      </c>
      <c r="F472" s="299">
        <v>200</v>
      </c>
      <c r="G472" s="594">
        <v>44002</v>
      </c>
      <c r="H472" s="629" t="s">
        <v>3197</v>
      </c>
      <c r="I472" s="596" t="s">
        <v>4200</v>
      </c>
      <c r="J472" s="614">
        <v>275</v>
      </c>
      <c r="K472" s="556"/>
    </row>
    <row r="473" spans="2:11" s="623" customFormat="1" ht="63" customHeight="1">
      <c r="B473" s="180" t="s">
        <v>3959</v>
      </c>
      <c r="C473" s="242" t="s">
        <v>4201</v>
      </c>
      <c r="D473" s="243" t="s">
        <v>4202</v>
      </c>
      <c r="E473" s="245" t="s">
        <v>4203</v>
      </c>
      <c r="F473" s="614">
        <v>380</v>
      </c>
      <c r="G473" s="594">
        <v>44002</v>
      </c>
      <c r="H473" s="632" t="s">
        <v>3196</v>
      </c>
      <c r="I473" s="639" t="s">
        <v>3194</v>
      </c>
      <c r="J473" s="608">
        <v>635</v>
      </c>
      <c r="K473" s="556"/>
    </row>
    <row r="474" spans="2:11" s="623" customFormat="1" ht="63" customHeight="1">
      <c r="B474" s="180" t="s">
        <v>3959</v>
      </c>
      <c r="C474" s="600" t="s">
        <v>4204</v>
      </c>
      <c r="D474" s="618" t="s">
        <v>4202</v>
      </c>
      <c r="E474" s="103" t="s">
        <v>4205</v>
      </c>
      <c r="F474" s="299">
        <v>560</v>
      </c>
      <c r="G474" s="594">
        <v>44002</v>
      </c>
      <c r="H474" s="632" t="s">
        <v>3196</v>
      </c>
      <c r="I474" s="639" t="s">
        <v>3194</v>
      </c>
      <c r="J474" s="608">
        <v>635</v>
      </c>
      <c r="K474" s="556"/>
    </row>
    <row r="475" spans="2:11" s="623" customFormat="1" ht="63" customHeight="1">
      <c r="B475" s="180" t="s">
        <v>3959</v>
      </c>
      <c r="C475" s="600" t="s">
        <v>4206</v>
      </c>
      <c r="D475" s="618" t="s">
        <v>4202</v>
      </c>
      <c r="E475" s="103" t="s">
        <v>4207</v>
      </c>
      <c r="F475" s="299">
        <v>920</v>
      </c>
      <c r="G475" s="594">
        <v>44002</v>
      </c>
      <c r="H475" s="632" t="s">
        <v>3195</v>
      </c>
      <c r="I475" s="639" t="s">
        <v>3194</v>
      </c>
      <c r="J475" s="608">
        <v>995</v>
      </c>
      <c r="K475" s="556"/>
    </row>
    <row r="476" spans="2:11" s="623" customFormat="1" ht="63" customHeight="1">
      <c r="B476" s="180" t="s">
        <v>3959</v>
      </c>
      <c r="C476" s="600" t="s">
        <v>4208</v>
      </c>
      <c r="D476" s="618" t="s">
        <v>4202</v>
      </c>
      <c r="E476" s="103" t="s">
        <v>4209</v>
      </c>
      <c r="F476" s="299">
        <v>1280</v>
      </c>
      <c r="G476" s="594">
        <v>44002</v>
      </c>
      <c r="H476" s="632" t="s">
        <v>3193</v>
      </c>
      <c r="I476" s="639" t="s">
        <v>3194</v>
      </c>
      <c r="J476" s="608">
        <v>1355</v>
      </c>
      <c r="K476" s="556"/>
    </row>
    <row r="477" spans="2:11" s="623" customFormat="1" ht="63" customHeight="1">
      <c r="B477" s="180" t="s">
        <v>2003</v>
      </c>
      <c r="C477" s="611" t="s">
        <v>4210</v>
      </c>
      <c r="D477" s="101" t="s">
        <v>4211</v>
      </c>
      <c r="E477" s="598" t="s">
        <v>4212</v>
      </c>
      <c r="F477" s="299">
        <v>300</v>
      </c>
      <c r="G477" s="594">
        <v>44002</v>
      </c>
      <c r="H477" s="629" t="s">
        <v>2020</v>
      </c>
      <c r="I477" s="596" t="s">
        <v>4213</v>
      </c>
      <c r="J477" s="614">
        <v>300</v>
      </c>
      <c r="K477" s="556"/>
    </row>
    <row r="478" spans="2:11" s="623" customFormat="1" ht="63" customHeight="1">
      <c r="B478" s="180" t="s">
        <v>2003</v>
      </c>
      <c r="C478" s="611" t="s">
        <v>4214</v>
      </c>
      <c r="D478" s="101" t="s">
        <v>4211</v>
      </c>
      <c r="E478" s="598" t="s">
        <v>4215</v>
      </c>
      <c r="F478" s="299">
        <v>200</v>
      </c>
      <c r="G478" s="594">
        <v>44002</v>
      </c>
      <c r="H478" s="629" t="s">
        <v>2027</v>
      </c>
      <c r="I478" s="596" t="s">
        <v>4216</v>
      </c>
      <c r="J478" s="614">
        <v>200</v>
      </c>
      <c r="K478" s="556"/>
    </row>
    <row r="479" spans="2:11" s="623" customFormat="1" ht="63" customHeight="1">
      <c r="B479" s="180" t="s">
        <v>2003</v>
      </c>
      <c r="C479" s="611" t="s">
        <v>4217</v>
      </c>
      <c r="D479" s="101" t="s">
        <v>4218</v>
      </c>
      <c r="E479" s="598" t="s">
        <v>4219</v>
      </c>
      <c r="F479" s="299">
        <v>200</v>
      </c>
      <c r="G479" s="594">
        <v>44002</v>
      </c>
      <c r="H479" s="629" t="s">
        <v>2018</v>
      </c>
      <c r="I479" s="596" t="s">
        <v>4220</v>
      </c>
      <c r="J479" s="614">
        <v>200</v>
      </c>
      <c r="K479" s="556"/>
    </row>
    <row r="480" spans="2:11" s="623" customFormat="1" ht="63" customHeight="1">
      <c r="B480" s="180" t="s">
        <v>3959</v>
      </c>
      <c r="C480" s="611" t="s">
        <v>4221</v>
      </c>
      <c r="D480" s="101" t="s">
        <v>4222</v>
      </c>
      <c r="E480" s="598" t="s">
        <v>4223</v>
      </c>
      <c r="F480" s="299">
        <v>419</v>
      </c>
      <c r="G480" s="594">
        <v>43971</v>
      </c>
      <c r="H480" s="629" t="s">
        <v>3999</v>
      </c>
      <c r="I480" s="596" t="s">
        <v>4000</v>
      </c>
      <c r="J480" s="614">
        <v>605</v>
      </c>
      <c r="K480" s="556"/>
    </row>
    <row r="481" spans="2:11" s="623" customFormat="1" ht="63" customHeight="1">
      <c r="B481" s="180" t="s">
        <v>3959</v>
      </c>
      <c r="C481" s="611" t="s">
        <v>4224</v>
      </c>
      <c r="D481" s="101" t="s">
        <v>4222</v>
      </c>
      <c r="E481" s="598" t="s">
        <v>4225</v>
      </c>
      <c r="F481" s="299">
        <v>599</v>
      </c>
      <c r="G481" s="594">
        <v>43971</v>
      </c>
      <c r="H481" s="599" t="s">
        <v>4001</v>
      </c>
      <c r="I481" s="640" t="s">
        <v>4002</v>
      </c>
      <c r="J481" s="299">
        <v>785</v>
      </c>
      <c r="K481" s="556"/>
    </row>
    <row r="482" spans="2:11" s="623" customFormat="1" ht="63" customHeight="1">
      <c r="B482" s="180" t="s">
        <v>3959</v>
      </c>
      <c r="C482" s="611" t="s">
        <v>4226</v>
      </c>
      <c r="D482" s="101" t="s">
        <v>4222</v>
      </c>
      <c r="E482" s="598" t="s">
        <v>4227</v>
      </c>
      <c r="F482" s="299">
        <v>959</v>
      </c>
      <c r="G482" s="594">
        <v>43971</v>
      </c>
      <c r="H482" s="599" t="s">
        <v>4003</v>
      </c>
      <c r="I482" s="640" t="s">
        <v>4004</v>
      </c>
      <c r="J482" s="299">
        <v>1145</v>
      </c>
      <c r="K482" s="556"/>
    </row>
    <row r="483" spans="2:11" s="623" customFormat="1" ht="63" customHeight="1">
      <c r="B483" s="180" t="s">
        <v>3959</v>
      </c>
      <c r="C483" s="611" t="s">
        <v>4228</v>
      </c>
      <c r="D483" s="101" t="s">
        <v>4222</v>
      </c>
      <c r="E483" s="598" t="s">
        <v>4229</v>
      </c>
      <c r="F483" s="299">
        <v>1319</v>
      </c>
      <c r="G483" s="594">
        <v>43971</v>
      </c>
      <c r="H483" s="599" t="s">
        <v>4005</v>
      </c>
      <c r="I483" s="640" t="s">
        <v>4006</v>
      </c>
      <c r="J483" s="299">
        <v>1505</v>
      </c>
      <c r="K483" s="556"/>
    </row>
    <row r="484" spans="2:11" s="623" customFormat="1" ht="63" customHeight="1">
      <c r="B484" s="180" t="s">
        <v>3959</v>
      </c>
      <c r="C484" s="611" t="s">
        <v>4230</v>
      </c>
      <c r="D484" s="101" t="s">
        <v>4231</v>
      </c>
      <c r="E484" s="598" t="s">
        <v>4232</v>
      </c>
      <c r="F484" s="299">
        <v>679</v>
      </c>
      <c r="G484" s="594">
        <v>43971</v>
      </c>
      <c r="H484" s="599" t="s">
        <v>3984</v>
      </c>
      <c r="I484" s="640" t="s">
        <v>3985</v>
      </c>
      <c r="J484" s="299">
        <v>1030</v>
      </c>
      <c r="K484" s="556"/>
    </row>
    <row r="485" spans="2:11" s="623" customFormat="1" ht="63" customHeight="1">
      <c r="B485" s="180" t="s">
        <v>3959</v>
      </c>
      <c r="C485" s="611" t="s">
        <v>4233</v>
      </c>
      <c r="D485" s="101" t="s">
        <v>4231</v>
      </c>
      <c r="E485" s="598" t="s">
        <v>4234</v>
      </c>
      <c r="F485" s="299">
        <v>1039</v>
      </c>
      <c r="G485" s="594">
        <v>43971</v>
      </c>
      <c r="H485" s="599" t="s">
        <v>3986</v>
      </c>
      <c r="I485" s="640" t="s">
        <v>3987</v>
      </c>
      <c r="J485" s="299">
        <v>1390</v>
      </c>
      <c r="K485" s="556"/>
    </row>
    <row r="486" spans="2:11" s="623" customFormat="1" ht="63" customHeight="1">
      <c r="B486" s="180" t="s">
        <v>3959</v>
      </c>
      <c r="C486" s="611" t="s">
        <v>4235</v>
      </c>
      <c r="D486" s="101" t="s">
        <v>4231</v>
      </c>
      <c r="E486" s="598" t="s">
        <v>4236</v>
      </c>
      <c r="F486" s="299">
        <v>1399</v>
      </c>
      <c r="G486" s="594">
        <v>43971</v>
      </c>
      <c r="H486" s="599" t="s">
        <v>3988</v>
      </c>
      <c r="I486" s="640" t="s">
        <v>3989</v>
      </c>
      <c r="J486" s="299">
        <v>1750</v>
      </c>
      <c r="K486" s="556"/>
    </row>
    <row r="487" spans="2:11" s="623" customFormat="1" ht="63" customHeight="1">
      <c r="B487" s="600" t="s">
        <v>3959</v>
      </c>
      <c r="C487" s="600" t="s">
        <v>4237</v>
      </c>
      <c r="D487" s="181" t="s">
        <v>4231</v>
      </c>
      <c r="E487" s="103" t="s">
        <v>4238</v>
      </c>
      <c r="F487" s="299">
        <v>1280</v>
      </c>
      <c r="G487" s="594">
        <v>43971</v>
      </c>
      <c r="H487" s="632" t="s">
        <v>3962</v>
      </c>
      <c r="I487" s="415" t="s">
        <v>3963</v>
      </c>
      <c r="J487" s="299">
        <v>1270</v>
      </c>
      <c r="K487" s="556"/>
    </row>
    <row r="488" spans="2:11" s="623" customFormat="1" ht="63" customHeight="1">
      <c r="B488" s="600" t="s">
        <v>3959</v>
      </c>
      <c r="C488" s="600" t="s">
        <v>4239</v>
      </c>
      <c r="D488" s="181" t="s">
        <v>4231</v>
      </c>
      <c r="E488" s="103" t="s">
        <v>4240</v>
      </c>
      <c r="F488" s="299">
        <v>1640</v>
      </c>
      <c r="G488" s="594">
        <v>43971</v>
      </c>
      <c r="H488" s="633" t="s">
        <v>3964</v>
      </c>
      <c r="I488" s="415" t="s">
        <v>3965</v>
      </c>
      <c r="J488" s="299">
        <v>1630</v>
      </c>
      <c r="K488" s="556"/>
    </row>
    <row r="489" spans="2:11" s="623" customFormat="1" ht="63" customHeight="1">
      <c r="B489" s="600" t="s">
        <v>3959</v>
      </c>
      <c r="C489" s="600" t="s">
        <v>4241</v>
      </c>
      <c r="D489" s="181" t="s">
        <v>4231</v>
      </c>
      <c r="E489" s="103" t="s">
        <v>4242</v>
      </c>
      <c r="F489" s="299">
        <v>2360</v>
      </c>
      <c r="G489" s="594">
        <v>43971</v>
      </c>
      <c r="H489" s="599" t="s">
        <v>3966</v>
      </c>
      <c r="I489" s="415" t="s">
        <v>3967</v>
      </c>
      <c r="J489" s="299">
        <v>2350</v>
      </c>
      <c r="K489" s="556"/>
    </row>
    <row r="490" spans="2:11" s="623" customFormat="1" ht="63" customHeight="1">
      <c r="B490" s="600" t="s">
        <v>3959</v>
      </c>
      <c r="C490" s="600" t="s">
        <v>4243</v>
      </c>
      <c r="D490" s="181" t="s">
        <v>4231</v>
      </c>
      <c r="E490" s="103" t="s">
        <v>4244</v>
      </c>
      <c r="F490" s="299">
        <v>3080</v>
      </c>
      <c r="G490" s="594">
        <v>43971</v>
      </c>
      <c r="H490" s="632" t="s">
        <v>3968</v>
      </c>
      <c r="I490" s="607" t="s">
        <v>3969</v>
      </c>
      <c r="J490" s="299">
        <v>3070</v>
      </c>
      <c r="K490" s="556"/>
    </row>
    <row r="491" spans="2:11" s="623" customFormat="1" ht="63" customHeight="1">
      <c r="B491" s="600" t="s">
        <v>3959</v>
      </c>
      <c r="C491" s="600" t="s">
        <v>4245</v>
      </c>
      <c r="D491" s="181" t="s">
        <v>4231</v>
      </c>
      <c r="E491" s="103" t="s">
        <v>4246</v>
      </c>
      <c r="F491" s="299">
        <v>3800</v>
      </c>
      <c r="G491" s="594">
        <v>43971</v>
      </c>
      <c r="H491" s="632" t="s">
        <v>3970</v>
      </c>
      <c r="I491" s="415" t="s">
        <v>3971</v>
      </c>
      <c r="J491" s="299">
        <v>3790</v>
      </c>
      <c r="K491" s="556"/>
    </row>
    <row r="492" spans="2:11" s="623" customFormat="1" ht="63" customHeight="1">
      <c r="B492" s="600" t="s">
        <v>3959</v>
      </c>
      <c r="C492" s="600" t="s">
        <v>4247</v>
      </c>
      <c r="D492" s="181" t="s">
        <v>4231</v>
      </c>
      <c r="E492" s="103" t="s">
        <v>4248</v>
      </c>
      <c r="F492" s="299">
        <v>4160</v>
      </c>
      <c r="G492" s="594">
        <v>43971</v>
      </c>
      <c r="H492" s="633" t="s">
        <v>3972</v>
      </c>
      <c r="I492" s="415" t="s">
        <v>3973</v>
      </c>
      <c r="J492" s="299">
        <v>4510</v>
      </c>
      <c r="K492" s="556"/>
    </row>
    <row r="493" spans="2:11" s="623" customFormat="1" ht="63" customHeight="1">
      <c r="B493" s="600" t="s">
        <v>3959</v>
      </c>
      <c r="C493" s="600" t="s">
        <v>4249</v>
      </c>
      <c r="D493" s="181" t="s">
        <v>4231</v>
      </c>
      <c r="E493" s="103" t="s">
        <v>4250</v>
      </c>
      <c r="F493" s="299">
        <v>4520</v>
      </c>
      <c r="G493" s="594">
        <v>43971</v>
      </c>
      <c r="H493" s="633" t="s">
        <v>3972</v>
      </c>
      <c r="I493" s="415" t="s">
        <v>3973</v>
      </c>
      <c r="J493" s="299">
        <v>4510</v>
      </c>
      <c r="K493" s="556"/>
    </row>
    <row r="494" spans="2:11" s="623" customFormat="1" ht="63" customHeight="1">
      <c r="B494" s="600" t="s">
        <v>3959</v>
      </c>
      <c r="C494" s="600" t="s">
        <v>4251</v>
      </c>
      <c r="D494" s="181" t="s">
        <v>4231</v>
      </c>
      <c r="E494" s="103" t="s">
        <v>4252</v>
      </c>
      <c r="F494" s="299">
        <v>5240</v>
      </c>
      <c r="G494" s="594">
        <v>43971</v>
      </c>
      <c r="H494" s="599" t="s">
        <v>3974</v>
      </c>
      <c r="I494" s="415" t="s">
        <v>3975</v>
      </c>
      <c r="J494" s="299">
        <v>5230</v>
      </c>
      <c r="K494" s="556"/>
    </row>
    <row r="495" spans="2:11" s="623" customFormat="1" ht="63" customHeight="1">
      <c r="B495" s="600" t="s">
        <v>3959</v>
      </c>
      <c r="C495" s="600" t="s">
        <v>4253</v>
      </c>
      <c r="D495" s="181" t="s">
        <v>4231</v>
      </c>
      <c r="E495" s="103" t="s">
        <v>4254</v>
      </c>
      <c r="F495" s="299">
        <v>6320</v>
      </c>
      <c r="G495" s="594">
        <v>43971</v>
      </c>
      <c r="H495" s="599" t="s">
        <v>3976</v>
      </c>
      <c r="I495" s="415" t="s">
        <v>3977</v>
      </c>
      <c r="J495" s="299">
        <v>6310</v>
      </c>
      <c r="K495" s="556"/>
    </row>
    <row r="496" spans="2:11" s="623" customFormat="1" ht="63" customHeight="1">
      <c r="B496" s="600" t="s">
        <v>3959</v>
      </c>
      <c r="C496" s="600" t="s">
        <v>4255</v>
      </c>
      <c r="D496" s="181" t="s">
        <v>4231</v>
      </c>
      <c r="E496" s="103" t="s">
        <v>4256</v>
      </c>
      <c r="F496" s="299">
        <v>7400</v>
      </c>
      <c r="G496" s="594">
        <v>43971</v>
      </c>
      <c r="H496" s="599" t="s">
        <v>3978</v>
      </c>
      <c r="I496" s="415" t="s">
        <v>3979</v>
      </c>
      <c r="J496" s="299">
        <v>7390</v>
      </c>
      <c r="K496" s="556"/>
    </row>
    <row r="497" spans="2:11" s="623" customFormat="1" ht="63" customHeight="1">
      <c r="B497" s="600" t="s">
        <v>3959</v>
      </c>
      <c r="C497" s="600" t="s">
        <v>4257</v>
      </c>
      <c r="D497" s="181" t="s">
        <v>4231</v>
      </c>
      <c r="E497" s="103" t="s">
        <v>4258</v>
      </c>
      <c r="F497" s="299">
        <v>9560</v>
      </c>
      <c r="G497" s="594">
        <v>43971</v>
      </c>
      <c r="H497" s="599" t="s">
        <v>3980</v>
      </c>
      <c r="I497" s="415" t="s">
        <v>3981</v>
      </c>
      <c r="J497" s="299">
        <v>9550</v>
      </c>
      <c r="K497" s="556"/>
    </row>
    <row r="498" spans="2:11" s="623" customFormat="1" ht="63" customHeight="1">
      <c r="B498" s="180" t="s">
        <v>3959</v>
      </c>
      <c r="C498" s="611" t="s">
        <v>4259</v>
      </c>
      <c r="D498" s="101" t="s">
        <v>4202</v>
      </c>
      <c r="E498" s="598" t="s">
        <v>4260</v>
      </c>
      <c r="F498" s="299">
        <v>300</v>
      </c>
      <c r="G498" s="594">
        <v>43971</v>
      </c>
      <c r="H498" s="632" t="s">
        <v>3204</v>
      </c>
      <c r="I498" s="639" t="s">
        <v>3199</v>
      </c>
      <c r="J498" s="608">
        <v>300</v>
      </c>
      <c r="K498" s="556"/>
    </row>
    <row r="499" spans="2:11" s="623" customFormat="1" ht="63" customHeight="1">
      <c r="B499" s="180" t="s">
        <v>3959</v>
      </c>
      <c r="C499" s="611" t="s">
        <v>4261</v>
      </c>
      <c r="D499" s="101" t="s">
        <v>4202</v>
      </c>
      <c r="E499" s="598" t="s">
        <v>4262</v>
      </c>
      <c r="F499" s="299">
        <v>480</v>
      </c>
      <c r="G499" s="594">
        <v>43971</v>
      </c>
      <c r="H499" s="632" t="s">
        <v>3203</v>
      </c>
      <c r="I499" s="639" t="s">
        <v>3199</v>
      </c>
      <c r="J499" s="608">
        <v>660</v>
      </c>
      <c r="K499" s="556"/>
    </row>
    <row r="500" spans="2:11" s="623" customFormat="1" ht="63" customHeight="1">
      <c r="B500" s="180" t="s">
        <v>3959</v>
      </c>
      <c r="C500" s="611" t="s">
        <v>4263</v>
      </c>
      <c r="D500" s="101" t="s">
        <v>4202</v>
      </c>
      <c r="E500" s="598" t="s">
        <v>4264</v>
      </c>
      <c r="F500" s="299">
        <v>660</v>
      </c>
      <c r="G500" s="594">
        <v>43971</v>
      </c>
      <c r="H500" s="632" t="s">
        <v>3203</v>
      </c>
      <c r="I500" s="639" t="s">
        <v>3199</v>
      </c>
      <c r="J500" s="608">
        <v>660</v>
      </c>
      <c r="K500" s="556"/>
    </row>
    <row r="501" spans="2:11" s="623" customFormat="1" ht="63" customHeight="1">
      <c r="B501" s="180" t="s">
        <v>3959</v>
      </c>
      <c r="C501" s="611" t="s">
        <v>4265</v>
      </c>
      <c r="D501" s="101" t="s">
        <v>4202</v>
      </c>
      <c r="E501" s="598" t="s">
        <v>4266</v>
      </c>
      <c r="F501" s="299">
        <v>1020</v>
      </c>
      <c r="G501" s="594">
        <v>43971</v>
      </c>
      <c r="H501" s="632" t="s">
        <v>3202</v>
      </c>
      <c r="I501" s="639" t="s">
        <v>3199</v>
      </c>
      <c r="J501" s="608">
        <v>1020</v>
      </c>
      <c r="K501" s="556"/>
    </row>
    <row r="502" spans="2:11" s="623" customFormat="1" ht="63" customHeight="1">
      <c r="B502" s="180" t="s">
        <v>3959</v>
      </c>
      <c r="C502" s="611" t="s">
        <v>4267</v>
      </c>
      <c r="D502" s="101" t="s">
        <v>4202</v>
      </c>
      <c r="E502" s="598" t="s">
        <v>4268</v>
      </c>
      <c r="F502" s="299">
        <v>1740</v>
      </c>
      <c r="G502" s="594">
        <v>43971</v>
      </c>
      <c r="H502" s="632" t="s">
        <v>3200</v>
      </c>
      <c r="I502" s="639" t="s">
        <v>3199</v>
      </c>
      <c r="J502" s="608">
        <v>1740</v>
      </c>
      <c r="K502" s="556"/>
    </row>
    <row r="503" spans="2:11" s="623" customFormat="1" ht="63" customHeight="1">
      <c r="B503" s="180" t="s">
        <v>3959</v>
      </c>
      <c r="C503" s="611" t="s">
        <v>4269</v>
      </c>
      <c r="D503" s="101" t="s">
        <v>4202</v>
      </c>
      <c r="E503" s="598" t="s">
        <v>4270</v>
      </c>
      <c r="F503" s="299">
        <v>2460</v>
      </c>
      <c r="G503" s="594">
        <v>43971</v>
      </c>
      <c r="H503" s="632" t="s">
        <v>3198</v>
      </c>
      <c r="I503" s="639" t="s">
        <v>3199</v>
      </c>
      <c r="J503" s="608">
        <v>2460</v>
      </c>
      <c r="K503" s="556"/>
    </row>
    <row r="504" spans="2:11" s="623" customFormat="1" ht="63" customHeight="1">
      <c r="B504" s="209" t="s">
        <v>3959</v>
      </c>
      <c r="C504" s="617" t="s">
        <v>4271</v>
      </c>
      <c r="D504" s="101" t="s">
        <v>3997</v>
      </c>
      <c r="E504" s="598" t="s">
        <v>4272</v>
      </c>
      <c r="F504" s="299">
        <v>640</v>
      </c>
      <c r="G504" s="594">
        <v>43971</v>
      </c>
      <c r="H504" s="632" t="s">
        <v>3218</v>
      </c>
      <c r="I504" s="607" t="s">
        <v>3212</v>
      </c>
      <c r="J504" s="608">
        <v>950</v>
      </c>
      <c r="K504" s="556"/>
    </row>
    <row r="505" spans="2:11" s="623" customFormat="1" ht="63" customHeight="1">
      <c r="B505" s="209" t="s">
        <v>3959</v>
      </c>
      <c r="C505" s="600" t="s">
        <v>4273</v>
      </c>
      <c r="D505" s="101" t="s">
        <v>3997</v>
      </c>
      <c r="E505" s="598" t="s">
        <v>4274</v>
      </c>
      <c r="F505" s="299">
        <v>820</v>
      </c>
      <c r="G505" s="594">
        <v>43971</v>
      </c>
      <c r="H505" s="632" t="s">
        <v>3217</v>
      </c>
      <c r="I505" s="607" t="s">
        <v>3212</v>
      </c>
      <c r="J505" s="608">
        <v>1670</v>
      </c>
      <c r="K505" s="556"/>
    </row>
    <row r="506" spans="2:11" s="623" customFormat="1" ht="63" customHeight="1">
      <c r="B506" s="616" t="s">
        <v>3959</v>
      </c>
      <c r="C506" s="617" t="s">
        <v>4275</v>
      </c>
      <c r="D506" s="618" t="s">
        <v>3997</v>
      </c>
      <c r="E506" s="598" t="s">
        <v>4276</v>
      </c>
      <c r="F506" s="299">
        <v>1000</v>
      </c>
      <c r="G506" s="594">
        <v>43971</v>
      </c>
      <c r="H506" s="632" t="s">
        <v>3217</v>
      </c>
      <c r="I506" s="607" t="s">
        <v>3212</v>
      </c>
      <c r="J506" s="608">
        <v>1670</v>
      </c>
      <c r="K506" s="556"/>
    </row>
    <row r="507" spans="2:11" s="623" customFormat="1" ht="63" customHeight="1">
      <c r="B507" s="209" t="s">
        <v>3959</v>
      </c>
      <c r="C507" s="617" t="s">
        <v>4277</v>
      </c>
      <c r="D507" s="101" t="s">
        <v>3997</v>
      </c>
      <c r="E507" s="598" t="s">
        <v>4278</v>
      </c>
      <c r="F507" s="299">
        <v>1360</v>
      </c>
      <c r="G507" s="594">
        <v>43971</v>
      </c>
      <c r="H507" s="632" t="s">
        <v>3217</v>
      </c>
      <c r="I507" s="607" t="s">
        <v>3212</v>
      </c>
      <c r="J507" s="608">
        <v>1670</v>
      </c>
      <c r="K507" s="556"/>
    </row>
    <row r="508" spans="2:11" s="623" customFormat="1" ht="63" customHeight="1">
      <c r="B508" s="209" t="s">
        <v>3959</v>
      </c>
      <c r="C508" s="600" t="s">
        <v>4279</v>
      </c>
      <c r="D508" s="101" t="s">
        <v>3997</v>
      </c>
      <c r="E508" s="598" t="s">
        <v>4280</v>
      </c>
      <c r="F508" s="299">
        <v>2080</v>
      </c>
      <c r="G508" s="594">
        <v>43971</v>
      </c>
      <c r="H508" s="633" t="s">
        <v>3215</v>
      </c>
      <c r="I508" s="607" t="s">
        <v>3212</v>
      </c>
      <c r="J508" s="608">
        <v>2390</v>
      </c>
      <c r="K508" s="556"/>
    </row>
    <row r="509" spans="2:11" s="623" customFormat="1" ht="63" customHeight="1">
      <c r="B509" s="616" t="s">
        <v>3959</v>
      </c>
      <c r="C509" s="600" t="s">
        <v>4281</v>
      </c>
      <c r="D509" s="618" t="s">
        <v>3997</v>
      </c>
      <c r="E509" s="598" t="s">
        <v>4282</v>
      </c>
      <c r="F509" s="299">
        <v>2800</v>
      </c>
      <c r="G509" s="594">
        <v>43971</v>
      </c>
      <c r="H509" s="632" t="s">
        <v>3214</v>
      </c>
      <c r="I509" s="607" t="s">
        <v>3212</v>
      </c>
      <c r="J509" s="608">
        <v>3110</v>
      </c>
      <c r="K509" s="556"/>
    </row>
    <row r="510" spans="2:11" s="623" customFormat="1" ht="63" customHeight="1">
      <c r="B510" s="616" t="s">
        <v>3959</v>
      </c>
      <c r="C510" s="600" t="s">
        <v>4283</v>
      </c>
      <c r="D510" s="618" t="s">
        <v>3997</v>
      </c>
      <c r="E510" s="598" t="s">
        <v>4284</v>
      </c>
      <c r="F510" s="299">
        <v>3520</v>
      </c>
      <c r="G510" s="594">
        <v>43971</v>
      </c>
      <c r="H510" s="632" t="s">
        <v>3213</v>
      </c>
      <c r="I510" s="607" t="s">
        <v>3212</v>
      </c>
      <c r="J510" s="608">
        <v>3830</v>
      </c>
      <c r="K510" s="556"/>
    </row>
    <row r="511" spans="2:11" s="623" customFormat="1" ht="63" customHeight="1">
      <c r="B511" s="616" t="s">
        <v>3959</v>
      </c>
      <c r="C511" s="600" t="s">
        <v>4285</v>
      </c>
      <c r="D511" s="618" t="s">
        <v>3997</v>
      </c>
      <c r="E511" s="598" t="s">
        <v>4286</v>
      </c>
      <c r="F511" s="299">
        <v>4240</v>
      </c>
      <c r="G511" s="594">
        <v>43971</v>
      </c>
      <c r="H511" s="633" t="s">
        <v>3211</v>
      </c>
      <c r="I511" s="607" t="s">
        <v>3212</v>
      </c>
      <c r="J511" s="608">
        <v>5270</v>
      </c>
      <c r="K511" s="556"/>
    </row>
    <row r="512" spans="2:11" s="623" customFormat="1" ht="63" customHeight="1">
      <c r="B512" s="616" t="s">
        <v>3959</v>
      </c>
      <c r="C512" s="600" t="s">
        <v>4287</v>
      </c>
      <c r="D512" s="618" t="s">
        <v>3997</v>
      </c>
      <c r="E512" s="598" t="s">
        <v>4288</v>
      </c>
      <c r="F512" s="299">
        <v>4960</v>
      </c>
      <c r="G512" s="594">
        <v>43971</v>
      </c>
      <c r="H512" s="633" t="s">
        <v>3211</v>
      </c>
      <c r="I512" s="607" t="s">
        <v>3212</v>
      </c>
      <c r="J512" s="608">
        <v>5270</v>
      </c>
      <c r="K512" s="556"/>
    </row>
    <row r="513" spans="2:11" s="623" customFormat="1" ht="63" customHeight="1">
      <c r="B513" s="180" t="s">
        <v>45</v>
      </c>
      <c r="C513" s="611" t="s">
        <v>4289</v>
      </c>
      <c r="D513" s="101" t="s">
        <v>3226</v>
      </c>
      <c r="E513" s="598" t="s">
        <v>4290</v>
      </c>
      <c r="F513" s="299">
        <v>1999</v>
      </c>
      <c r="G513" s="594">
        <v>43971</v>
      </c>
      <c r="H513" s="602" t="s">
        <v>3225</v>
      </c>
      <c r="I513" s="415" t="s">
        <v>4291</v>
      </c>
      <c r="J513" s="299">
        <v>2000</v>
      </c>
      <c r="K513" s="556"/>
    </row>
    <row r="514" spans="2:11" s="623" customFormat="1" ht="63" customHeight="1">
      <c r="B514" s="180" t="s">
        <v>45</v>
      </c>
      <c r="C514" s="611" t="s">
        <v>4292</v>
      </c>
      <c r="D514" s="101" t="s">
        <v>920</v>
      </c>
      <c r="E514" s="598" t="s">
        <v>4293</v>
      </c>
      <c r="F514" s="299">
        <v>4999</v>
      </c>
      <c r="G514" s="594">
        <v>43971</v>
      </c>
      <c r="H514" s="602" t="s">
        <v>3256</v>
      </c>
      <c r="I514" s="640" t="s">
        <v>3257</v>
      </c>
      <c r="J514" s="299">
        <v>4500</v>
      </c>
      <c r="K514" s="556"/>
    </row>
    <row r="515" spans="2:11" s="623" customFormat="1" ht="63" customHeight="1">
      <c r="B515" s="180" t="s">
        <v>45</v>
      </c>
      <c r="C515" s="611" t="s">
        <v>4294</v>
      </c>
      <c r="D515" s="101" t="s">
        <v>4295</v>
      </c>
      <c r="E515" s="598" t="s">
        <v>4296</v>
      </c>
      <c r="F515" s="299">
        <v>4500</v>
      </c>
      <c r="G515" s="594">
        <v>43971</v>
      </c>
      <c r="H515" s="602" t="s">
        <v>643</v>
      </c>
      <c r="I515" s="596" t="s">
        <v>645</v>
      </c>
      <c r="J515" s="299">
        <v>5000</v>
      </c>
      <c r="K515" s="556"/>
    </row>
    <row r="516" spans="2:11" s="623" customFormat="1" ht="63" customHeight="1">
      <c r="B516" s="180" t="s">
        <v>45</v>
      </c>
      <c r="C516" s="611" t="s">
        <v>4297</v>
      </c>
      <c r="D516" s="101" t="s">
        <v>915</v>
      </c>
      <c r="E516" s="598" t="s">
        <v>4298</v>
      </c>
      <c r="F516" s="299">
        <v>2899</v>
      </c>
      <c r="G516" s="594">
        <v>43971</v>
      </c>
      <c r="H516" s="602" t="s">
        <v>3295</v>
      </c>
      <c r="I516" s="596" t="s">
        <v>3297</v>
      </c>
      <c r="J516" s="299">
        <v>2900</v>
      </c>
      <c r="K516" s="556"/>
    </row>
    <row r="517" spans="2:11" s="623" customFormat="1" ht="63" customHeight="1">
      <c r="B517" s="180" t="s">
        <v>45</v>
      </c>
      <c r="C517" s="611" t="s">
        <v>4299</v>
      </c>
      <c r="D517" s="101" t="s">
        <v>4300</v>
      </c>
      <c r="E517" s="598" t="s">
        <v>4301</v>
      </c>
      <c r="F517" s="299">
        <v>779</v>
      </c>
      <c r="G517" s="594">
        <v>43971</v>
      </c>
      <c r="H517" s="602" t="s">
        <v>4302</v>
      </c>
      <c r="I517" s="415" t="s">
        <v>4064</v>
      </c>
      <c r="J517" s="635">
        <v>780</v>
      </c>
      <c r="K517" s="556"/>
    </row>
    <row r="518" spans="2:11" s="623" customFormat="1" ht="63" customHeight="1">
      <c r="B518" s="180" t="s">
        <v>45</v>
      </c>
      <c r="C518" s="611" t="s">
        <v>4303</v>
      </c>
      <c r="D518" s="101" t="s">
        <v>4304</v>
      </c>
      <c r="E518" s="598" t="s">
        <v>4305</v>
      </c>
      <c r="F518" s="299">
        <v>709</v>
      </c>
      <c r="G518" s="594">
        <v>43971</v>
      </c>
      <c r="H518" s="602" t="s">
        <v>4306</v>
      </c>
      <c r="I518" s="415" t="s">
        <v>4064</v>
      </c>
      <c r="J518" s="299">
        <v>725</v>
      </c>
      <c r="K518" s="556"/>
    </row>
    <row r="519" spans="2:11" s="623" customFormat="1" ht="63" customHeight="1">
      <c r="B519" s="180" t="s">
        <v>45</v>
      </c>
      <c r="C519" s="611" t="s">
        <v>4307</v>
      </c>
      <c r="D519" s="101" t="s">
        <v>822</v>
      </c>
      <c r="E519" s="598" t="s">
        <v>4308</v>
      </c>
      <c r="F519" s="299">
        <v>265</v>
      </c>
      <c r="G519" s="594">
        <v>43971</v>
      </c>
      <c r="H519" s="602" t="s">
        <v>846</v>
      </c>
      <c r="I519" s="636" t="s">
        <v>847</v>
      </c>
      <c r="J519" s="299">
        <v>265</v>
      </c>
      <c r="K519" s="556"/>
    </row>
    <row r="520" spans="2:11" s="623" customFormat="1" ht="63" customHeight="1">
      <c r="B520" s="180" t="s">
        <v>45</v>
      </c>
      <c r="C520" s="611" t="s">
        <v>4309</v>
      </c>
      <c r="D520" s="101" t="s">
        <v>853</v>
      </c>
      <c r="E520" s="598" t="s">
        <v>4310</v>
      </c>
      <c r="F520" s="299">
        <v>289</v>
      </c>
      <c r="G520" s="594">
        <v>43971</v>
      </c>
      <c r="H520" s="602" t="s">
        <v>824</v>
      </c>
      <c r="I520" s="636" t="s">
        <v>826</v>
      </c>
      <c r="J520" s="299">
        <v>289</v>
      </c>
      <c r="K520" s="556"/>
    </row>
    <row r="521" spans="2:11" s="623" customFormat="1" ht="63" customHeight="1">
      <c r="B521" s="180" t="s">
        <v>45</v>
      </c>
      <c r="C521" s="611" t="s">
        <v>4311</v>
      </c>
      <c r="D521" s="101" t="s">
        <v>4070</v>
      </c>
      <c r="E521" s="598" t="s">
        <v>4312</v>
      </c>
      <c r="F521" s="299">
        <v>379</v>
      </c>
      <c r="G521" s="594">
        <v>43971</v>
      </c>
      <c r="H521" s="602" t="s">
        <v>802</v>
      </c>
      <c r="I521" s="636" t="s">
        <v>804</v>
      </c>
      <c r="J521" s="299">
        <v>395</v>
      </c>
      <c r="K521" s="556"/>
    </row>
    <row r="522" spans="2:11" s="623" customFormat="1" ht="63" customHeight="1">
      <c r="B522" s="180" t="s">
        <v>45</v>
      </c>
      <c r="C522" s="611" t="s">
        <v>4313</v>
      </c>
      <c r="D522" s="101" t="s">
        <v>4070</v>
      </c>
      <c r="E522" s="598" t="s">
        <v>4314</v>
      </c>
      <c r="F522" s="299">
        <v>519</v>
      </c>
      <c r="G522" s="594">
        <v>43971</v>
      </c>
      <c r="H522" s="602" t="s">
        <v>816</v>
      </c>
      <c r="I522" s="636" t="s">
        <v>818</v>
      </c>
      <c r="J522" s="299">
        <v>535</v>
      </c>
      <c r="K522" s="556"/>
    </row>
    <row r="523" spans="2:11" s="623" customFormat="1" ht="63" customHeight="1">
      <c r="B523" s="180" t="s">
        <v>45</v>
      </c>
      <c r="C523" s="611" t="s">
        <v>4315</v>
      </c>
      <c r="D523" s="101" t="s">
        <v>719</v>
      </c>
      <c r="E523" s="598" t="s">
        <v>4316</v>
      </c>
      <c r="F523" s="299">
        <v>379</v>
      </c>
      <c r="G523" s="594">
        <v>43971</v>
      </c>
      <c r="H523" s="602" t="s">
        <v>788</v>
      </c>
      <c r="I523" s="636" t="s">
        <v>790</v>
      </c>
      <c r="J523" s="299">
        <v>379</v>
      </c>
      <c r="K523" s="556"/>
    </row>
    <row r="524" spans="2:11" s="623" customFormat="1" ht="63" customHeight="1">
      <c r="B524" s="180" t="s">
        <v>45</v>
      </c>
      <c r="C524" s="611" t="s">
        <v>4317</v>
      </c>
      <c r="D524" s="101" t="s">
        <v>719</v>
      </c>
      <c r="E524" s="598" t="s">
        <v>4318</v>
      </c>
      <c r="F524" s="299">
        <v>519</v>
      </c>
      <c r="G524" s="594">
        <v>43971</v>
      </c>
      <c r="H524" s="602" t="s">
        <v>798</v>
      </c>
      <c r="I524" s="636" t="s">
        <v>799</v>
      </c>
      <c r="J524" s="299">
        <v>519</v>
      </c>
      <c r="K524" s="556"/>
    </row>
    <row r="525" spans="2:11" s="623" customFormat="1" ht="63" customHeight="1">
      <c r="B525" s="180" t="s">
        <v>45</v>
      </c>
      <c r="C525" s="611" t="s">
        <v>4319</v>
      </c>
      <c r="D525" s="101" t="s">
        <v>4320</v>
      </c>
      <c r="E525" s="598" t="s">
        <v>4321</v>
      </c>
      <c r="F525" s="299">
        <v>1449</v>
      </c>
      <c r="G525" s="594">
        <v>43971</v>
      </c>
      <c r="H525" s="602" t="s">
        <v>425</v>
      </c>
      <c r="I525" s="415" t="s">
        <v>426</v>
      </c>
      <c r="J525" s="299">
        <v>1550</v>
      </c>
      <c r="K525" s="556"/>
    </row>
    <row r="526" spans="2:11" s="623" customFormat="1" ht="63" customHeight="1">
      <c r="B526" s="180" t="s">
        <v>45</v>
      </c>
      <c r="C526" s="611" t="s">
        <v>4322</v>
      </c>
      <c r="D526" s="101" t="s">
        <v>4323</v>
      </c>
      <c r="E526" s="598" t="s">
        <v>4324</v>
      </c>
      <c r="F526" s="299">
        <v>1549</v>
      </c>
      <c r="G526" s="594">
        <v>43971</v>
      </c>
      <c r="H526" s="602" t="s">
        <v>425</v>
      </c>
      <c r="I526" s="415" t="s">
        <v>426</v>
      </c>
      <c r="J526" s="299">
        <v>1550</v>
      </c>
      <c r="K526" s="556"/>
    </row>
    <row r="527" spans="2:11" s="623" customFormat="1" ht="63" customHeight="1">
      <c r="B527" s="641" t="s">
        <v>45</v>
      </c>
      <c r="C527" s="611" t="s">
        <v>4325</v>
      </c>
      <c r="D527" s="101" t="s">
        <v>4326</v>
      </c>
      <c r="E527" s="598" t="s">
        <v>4327</v>
      </c>
      <c r="F527" s="299">
        <v>1099</v>
      </c>
      <c r="G527" s="594">
        <v>43971</v>
      </c>
      <c r="H527" s="602" t="s">
        <v>302</v>
      </c>
      <c r="I527" s="415" t="s">
        <v>304</v>
      </c>
      <c r="J527" s="635">
        <v>1150</v>
      </c>
      <c r="K527" s="556"/>
    </row>
    <row r="528" spans="2:11" s="623" customFormat="1" ht="63" customHeight="1">
      <c r="B528" s="641" t="s">
        <v>45</v>
      </c>
      <c r="C528" s="611" t="s">
        <v>4328</v>
      </c>
      <c r="D528" s="101" t="s">
        <v>883</v>
      </c>
      <c r="E528" s="598" t="s">
        <v>4329</v>
      </c>
      <c r="F528" s="299">
        <v>849</v>
      </c>
      <c r="G528" s="594">
        <v>43971</v>
      </c>
      <c r="H528" s="602" t="s">
        <v>882</v>
      </c>
      <c r="I528" s="415" t="s">
        <v>884</v>
      </c>
      <c r="J528" s="635">
        <v>849</v>
      </c>
      <c r="K528" s="556"/>
    </row>
    <row r="529" spans="2:11" s="623" customFormat="1" ht="63" customHeight="1">
      <c r="B529" s="641" t="s">
        <v>45</v>
      </c>
      <c r="C529" s="484" t="s">
        <v>4330</v>
      </c>
      <c r="D529" s="101" t="s">
        <v>4331</v>
      </c>
      <c r="E529" s="598" t="s">
        <v>4332</v>
      </c>
      <c r="F529" s="299">
        <v>1449</v>
      </c>
      <c r="G529" s="594">
        <v>43922</v>
      </c>
      <c r="H529" s="602" t="s">
        <v>425</v>
      </c>
      <c r="I529" s="415" t="s">
        <v>426</v>
      </c>
      <c r="J529" s="635">
        <v>1550</v>
      </c>
      <c r="K529" s="556"/>
    </row>
    <row r="530" spans="2:11" s="623" customFormat="1" ht="64.5" customHeight="1">
      <c r="B530" s="641" t="s">
        <v>45</v>
      </c>
      <c r="C530" s="484" t="s">
        <v>4333</v>
      </c>
      <c r="D530" s="101" t="s">
        <v>4334</v>
      </c>
      <c r="E530" s="598" t="s">
        <v>4335</v>
      </c>
      <c r="F530" s="299">
        <v>1149</v>
      </c>
      <c r="G530" s="594">
        <v>43922</v>
      </c>
      <c r="H530" s="602" t="s">
        <v>450</v>
      </c>
      <c r="I530" s="415" t="s">
        <v>452</v>
      </c>
      <c r="J530" s="635">
        <v>1350</v>
      </c>
      <c r="K530" s="556"/>
    </row>
    <row r="531" spans="2:11" s="623" customFormat="1" ht="64.5" customHeight="1">
      <c r="B531" s="641" t="s">
        <v>45</v>
      </c>
      <c r="C531" s="484" t="s">
        <v>4336</v>
      </c>
      <c r="D531" s="101" t="s">
        <v>719</v>
      </c>
      <c r="E531" s="598" t="s">
        <v>4337</v>
      </c>
      <c r="F531" s="299">
        <v>379</v>
      </c>
      <c r="G531" s="594">
        <v>43922</v>
      </c>
      <c r="H531" s="602" t="s">
        <v>3221</v>
      </c>
      <c r="I531" s="415" t="s">
        <v>3222</v>
      </c>
      <c r="J531" s="635">
        <v>379</v>
      </c>
      <c r="K531" s="556"/>
    </row>
    <row r="532" spans="2:11" s="623" customFormat="1" ht="64.5" customHeight="1">
      <c r="B532" s="641" t="s">
        <v>45</v>
      </c>
      <c r="C532" s="484" t="s">
        <v>4338</v>
      </c>
      <c r="D532" s="101" t="s">
        <v>4070</v>
      </c>
      <c r="E532" s="598" t="s">
        <v>4339</v>
      </c>
      <c r="F532" s="299">
        <v>379</v>
      </c>
      <c r="G532" s="594">
        <v>43922</v>
      </c>
      <c r="H532" s="602" t="s">
        <v>807</v>
      </c>
      <c r="I532" s="415" t="s">
        <v>808</v>
      </c>
      <c r="J532" s="635">
        <v>395</v>
      </c>
      <c r="K532" s="556"/>
    </row>
    <row r="533" spans="2:11" s="623" customFormat="1" ht="64.5" customHeight="1">
      <c r="B533" s="641" t="s">
        <v>45</v>
      </c>
      <c r="C533" s="484" t="s">
        <v>4340</v>
      </c>
      <c r="D533" s="101" t="s">
        <v>719</v>
      </c>
      <c r="E533" s="598" t="s">
        <v>4341</v>
      </c>
      <c r="F533" s="299">
        <v>249</v>
      </c>
      <c r="G533" s="594">
        <v>43922</v>
      </c>
      <c r="H533" s="602" t="s">
        <v>865</v>
      </c>
      <c r="I533" s="415" t="s">
        <v>866</v>
      </c>
      <c r="J533" s="635">
        <v>249</v>
      </c>
      <c r="K533" s="556"/>
    </row>
    <row r="534" spans="2:11" s="623" customFormat="1" ht="64.5" customHeight="1">
      <c r="B534" s="641" t="s">
        <v>45</v>
      </c>
      <c r="C534" s="484" t="s">
        <v>4342</v>
      </c>
      <c r="D534" s="101" t="s">
        <v>822</v>
      </c>
      <c r="E534" s="598" t="s">
        <v>4343</v>
      </c>
      <c r="F534" s="299">
        <v>479</v>
      </c>
      <c r="G534" s="594">
        <v>43922</v>
      </c>
      <c r="H534" s="602" t="s">
        <v>844</v>
      </c>
      <c r="I534" s="415" t="s">
        <v>845</v>
      </c>
      <c r="J534" s="635">
        <v>359</v>
      </c>
      <c r="K534" s="556"/>
    </row>
    <row r="535" spans="2:11" s="623" customFormat="1" ht="64.5" customHeight="1">
      <c r="B535" s="641" t="s">
        <v>45</v>
      </c>
      <c r="C535" s="484" t="s">
        <v>4344</v>
      </c>
      <c r="D535" s="101" t="s">
        <v>4345</v>
      </c>
      <c r="E535" s="598" t="s">
        <v>4346</v>
      </c>
      <c r="F535" s="299">
        <v>249</v>
      </c>
      <c r="G535" s="594">
        <v>43922</v>
      </c>
      <c r="H535" s="602" t="s">
        <v>865</v>
      </c>
      <c r="I535" s="415" t="s">
        <v>866</v>
      </c>
      <c r="J535" s="635">
        <v>249</v>
      </c>
      <c r="K535" s="556"/>
    </row>
    <row r="536" spans="2:11" s="623" customFormat="1" ht="64.5" customHeight="1">
      <c r="B536" s="641" t="s">
        <v>45</v>
      </c>
      <c r="C536" s="484" t="s">
        <v>4347</v>
      </c>
      <c r="D536" s="101" t="s">
        <v>758</v>
      </c>
      <c r="E536" s="598" t="s">
        <v>4348</v>
      </c>
      <c r="F536" s="299">
        <v>1498</v>
      </c>
      <c r="G536" s="594">
        <v>43922</v>
      </c>
      <c r="H536" s="602" t="s">
        <v>3268</v>
      </c>
      <c r="I536" s="415" t="s">
        <v>759</v>
      </c>
      <c r="J536" s="635">
        <v>1500</v>
      </c>
      <c r="K536" s="556"/>
    </row>
    <row r="537" spans="2:11" s="623" customFormat="1" ht="64.5" customHeight="1">
      <c r="B537" s="641" t="s">
        <v>45</v>
      </c>
      <c r="C537" s="484" t="s">
        <v>4349</v>
      </c>
      <c r="D537" s="101" t="s">
        <v>763</v>
      </c>
      <c r="E537" s="598" t="s">
        <v>4350</v>
      </c>
      <c r="F537" s="299">
        <v>899</v>
      </c>
      <c r="G537" s="594">
        <v>43922</v>
      </c>
      <c r="H537" s="602" t="s">
        <v>664</v>
      </c>
      <c r="I537" s="415" t="s">
        <v>666</v>
      </c>
      <c r="J537" s="635">
        <v>950</v>
      </c>
      <c r="K537" s="556"/>
    </row>
    <row r="538" spans="2:11" s="623" customFormat="1" ht="64.5" customHeight="1">
      <c r="B538" s="641" t="s">
        <v>45</v>
      </c>
      <c r="C538" s="484" t="s">
        <v>4351</v>
      </c>
      <c r="D538" s="101" t="s">
        <v>897</v>
      </c>
      <c r="E538" s="598" t="s">
        <v>4352</v>
      </c>
      <c r="F538" s="299">
        <v>1499</v>
      </c>
      <c r="G538" s="594">
        <v>43922</v>
      </c>
      <c r="H538" s="602" t="s">
        <v>896</v>
      </c>
      <c r="I538" s="415" t="s">
        <v>899</v>
      </c>
      <c r="J538" s="635">
        <v>1500</v>
      </c>
      <c r="K538" s="556"/>
    </row>
    <row r="539" spans="2:11" s="623" customFormat="1" ht="64.5" customHeight="1">
      <c r="B539" s="641" t="s">
        <v>45</v>
      </c>
      <c r="C539" s="484" t="s">
        <v>4353</v>
      </c>
      <c r="D539" s="101" t="s">
        <v>897</v>
      </c>
      <c r="E539" s="598" t="s">
        <v>4354</v>
      </c>
      <c r="F539" s="299">
        <v>1699</v>
      </c>
      <c r="G539" s="594">
        <v>43922</v>
      </c>
      <c r="H539" s="602" t="s">
        <v>901</v>
      </c>
      <c r="I539" s="415" t="s">
        <v>903</v>
      </c>
      <c r="J539" s="635">
        <v>1700</v>
      </c>
      <c r="K539" s="556"/>
    </row>
    <row r="540" spans="2:11" s="623" customFormat="1" ht="64.5" customHeight="1">
      <c r="B540" s="641" t="s">
        <v>45</v>
      </c>
      <c r="C540" s="484" t="s">
        <v>4355</v>
      </c>
      <c r="D540" s="101" t="s">
        <v>4356</v>
      </c>
      <c r="E540" s="598" t="s">
        <v>4357</v>
      </c>
      <c r="F540" s="299">
        <v>989</v>
      </c>
      <c r="G540" s="594">
        <v>43922</v>
      </c>
      <c r="H540" s="602" t="s">
        <v>696</v>
      </c>
      <c r="I540" s="415" t="s">
        <v>697</v>
      </c>
      <c r="J540" s="635">
        <v>1050</v>
      </c>
      <c r="K540" s="556"/>
    </row>
    <row r="541" spans="2:11" s="623" customFormat="1" ht="64.5" customHeight="1">
      <c r="B541" s="641" t="s">
        <v>45</v>
      </c>
      <c r="C541" s="484" t="s">
        <v>4358</v>
      </c>
      <c r="D541" s="101" t="s">
        <v>4359</v>
      </c>
      <c r="E541" s="598" t="s">
        <v>4360</v>
      </c>
      <c r="F541" s="299">
        <v>359</v>
      </c>
      <c r="G541" s="594">
        <v>43922</v>
      </c>
      <c r="H541" s="602" t="s">
        <v>844</v>
      </c>
      <c r="I541" s="415" t="s">
        <v>845</v>
      </c>
      <c r="J541" s="635">
        <v>359</v>
      </c>
      <c r="K541" s="556"/>
    </row>
    <row r="542" spans="2:11" s="623" customFormat="1" ht="64.5" customHeight="1">
      <c r="B542" s="641" t="s">
        <v>45</v>
      </c>
      <c r="C542" s="484" t="s">
        <v>4361</v>
      </c>
      <c r="D542" s="101" t="s">
        <v>4362</v>
      </c>
      <c r="E542" s="598" t="s">
        <v>4363</v>
      </c>
      <c r="F542" s="299">
        <v>999</v>
      </c>
      <c r="G542" s="594">
        <v>43922</v>
      </c>
      <c r="H542" s="602" t="s">
        <v>718</v>
      </c>
      <c r="I542" s="415" t="s">
        <v>720</v>
      </c>
      <c r="J542" s="635">
        <v>1150</v>
      </c>
      <c r="K542" s="556"/>
    </row>
    <row r="543" spans="2:11" s="623" customFormat="1" ht="64.5" customHeight="1">
      <c r="B543" s="641" t="s">
        <v>45</v>
      </c>
      <c r="C543" s="484" t="s">
        <v>4364</v>
      </c>
      <c r="D543" s="101" t="s">
        <v>4365</v>
      </c>
      <c r="E543" s="598" t="s">
        <v>4366</v>
      </c>
      <c r="F543" s="299">
        <v>4099</v>
      </c>
      <c r="G543" s="594">
        <v>43922</v>
      </c>
      <c r="H543" s="602" t="s">
        <v>646</v>
      </c>
      <c r="I543" s="415" t="s">
        <v>648</v>
      </c>
      <c r="J543" s="635">
        <v>4350</v>
      </c>
      <c r="K543" s="556"/>
    </row>
    <row r="544" spans="2:11" s="623" customFormat="1" ht="64.5" customHeight="1">
      <c r="B544" s="641" t="s">
        <v>45</v>
      </c>
      <c r="C544" s="484" t="s">
        <v>4367</v>
      </c>
      <c r="D544" s="101" t="s">
        <v>4368</v>
      </c>
      <c r="E544" s="598" t="s">
        <v>4369</v>
      </c>
      <c r="F544" s="299">
        <v>2499</v>
      </c>
      <c r="G544" s="594">
        <v>43922</v>
      </c>
      <c r="H544" s="602" t="s">
        <v>649</v>
      </c>
      <c r="I544" s="415" t="s">
        <v>651</v>
      </c>
      <c r="J544" s="635">
        <v>4000</v>
      </c>
      <c r="K544" s="556"/>
    </row>
    <row r="545" spans="2:11" s="623" customFormat="1" ht="64.5" customHeight="1">
      <c r="B545" s="641" t="s">
        <v>2003</v>
      </c>
      <c r="C545" s="484" t="s">
        <v>4370</v>
      </c>
      <c r="D545" s="101" t="s">
        <v>2012</v>
      </c>
      <c r="E545" s="598" t="s">
        <v>4371</v>
      </c>
      <c r="F545" s="299">
        <v>300</v>
      </c>
      <c r="G545" s="594">
        <v>43922</v>
      </c>
      <c r="H545" s="602" t="s">
        <v>2011</v>
      </c>
      <c r="I545" s="415" t="s">
        <v>2013</v>
      </c>
      <c r="J545" s="635">
        <v>300</v>
      </c>
      <c r="K545" s="556"/>
    </row>
    <row r="546" spans="2:11" s="623" customFormat="1" ht="64.5" customHeight="1">
      <c r="B546" s="641" t="s">
        <v>2003</v>
      </c>
      <c r="C546" s="484" t="s">
        <v>4372</v>
      </c>
      <c r="D546" s="101" t="s">
        <v>2012</v>
      </c>
      <c r="E546" s="598" t="s">
        <v>4373</v>
      </c>
      <c r="F546" s="299">
        <v>200</v>
      </c>
      <c r="G546" s="594">
        <v>43922</v>
      </c>
      <c r="H546" s="602" t="s">
        <v>2016</v>
      </c>
      <c r="I546" s="415" t="s">
        <v>2017</v>
      </c>
      <c r="J546" s="635">
        <v>200</v>
      </c>
      <c r="K546" s="556"/>
    </row>
    <row r="547" spans="2:11" s="623" customFormat="1" ht="64.5" customHeight="1">
      <c r="B547" s="641" t="s">
        <v>2003</v>
      </c>
      <c r="C547" s="484" t="s">
        <v>4374</v>
      </c>
      <c r="D547" s="101" t="s">
        <v>2021</v>
      </c>
      <c r="E547" s="598" t="s">
        <v>4375</v>
      </c>
      <c r="F547" s="299">
        <v>200</v>
      </c>
      <c r="G547" s="594">
        <v>43922</v>
      </c>
      <c r="H547" s="602" t="s">
        <v>2025</v>
      </c>
      <c r="I547" s="415" t="s">
        <v>2026</v>
      </c>
      <c r="J547" s="635">
        <v>200</v>
      </c>
      <c r="K547" s="556"/>
    </row>
    <row r="548" spans="2:11" s="623" customFormat="1" ht="64.5" customHeight="1">
      <c r="B548" s="641" t="s">
        <v>2003</v>
      </c>
      <c r="C548" s="484" t="s">
        <v>4376</v>
      </c>
      <c r="D548" s="101" t="s">
        <v>2030</v>
      </c>
      <c r="E548" s="598" t="s">
        <v>4377</v>
      </c>
      <c r="F548" s="299">
        <v>180</v>
      </c>
      <c r="G548" s="594">
        <v>43922</v>
      </c>
      <c r="H548" s="602" t="s">
        <v>2032</v>
      </c>
      <c r="I548" s="415" t="s">
        <v>2033</v>
      </c>
      <c r="J548" s="635">
        <v>180</v>
      </c>
      <c r="K548" s="556"/>
    </row>
    <row r="549" spans="2:11" s="623" customFormat="1" ht="64.5" customHeight="1">
      <c r="B549" s="641" t="s">
        <v>2003</v>
      </c>
      <c r="C549" s="484" t="s">
        <v>4378</v>
      </c>
      <c r="D549" s="101" t="s">
        <v>2030</v>
      </c>
      <c r="E549" s="598" t="s">
        <v>4379</v>
      </c>
      <c r="F549" s="299">
        <v>180</v>
      </c>
      <c r="G549" s="594">
        <v>43922</v>
      </c>
      <c r="H549" s="602" t="s">
        <v>2034</v>
      </c>
      <c r="I549" s="415" t="s">
        <v>2035</v>
      </c>
      <c r="J549" s="635">
        <v>180</v>
      </c>
      <c r="K549" s="556"/>
    </row>
    <row r="550" spans="2:11" s="623" customFormat="1" ht="64.5" customHeight="1">
      <c r="B550" s="641" t="s">
        <v>3325</v>
      </c>
      <c r="C550" s="484" t="s">
        <v>4380</v>
      </c>
      <c r="D550" s="101" t="s">
        <v>2087</v>
      </c>
      <c r="E550" s="598" t="s">
        <v>4381</v>
      </c>
      <c r="F550" s="299">
        <v>250</v>
      </c>
      <c r="G550" s="594">
        <v>43922</v>
      </c>
      <c r="H550" s="602" t="s">
        <v>2086</v>
      </c>
      <c r="I550" s="415" t="s">
        <v>2088</v>
      </c>
      <c r="J550" s="635">
        <v>250</v>
      </c>
      <c r="K550" s="556"/>
    </row>
    <row r="551" spans="2:11" s="623" customFormat="1" ht="64.5" customHeight="1">
      <c r="B551" s="641" t="s">
        <v>169</v>
      </c>
      <c r="C551" s="484" t="s">
        <v>4382</v>
      </c>
      <c r="D551" s="101" t="s">
        <v>169</v>
      </c>
      <c r="E551" s="598" t="s">
        <v>4383</v>
      </c>
      <c r="F551" s="299">
        <v>89</v>
      </c>
      <c r="G551" s="594">
        <v>43922</v>
      </c>
      <c r="H551" s="602" t="s">
        <v>2333</v>
      </c>
      <c r="I551" s="415" t="s">
        <v>2334</v>
      </c>
      <c r="J551" s="635">
        <v>199</v>
      </c>
      <c r="K551" s="556"/>
    </row>
    <row r="552" spans="2:11" s="623" customFormat="1" ht="48" customHeight="1" thickBot="1">
      <c r="B552" s="528" t="s">
        <v>45</v>
      </c>
      <c r="C552" s="528" t="s">
        <v>4384</v>
      </c>
      <c r="D552" s="642" t="s">
        <v>4385</v>
      </c>
      <c r="E552" s="643" t="s">
        <v>4386</v>
      </c>
      <c r="F552" s="644">
        <v>399</v>
      </c>
      <c r="G552" s="645">
        <v>43910</v>
      </c>
      <c r="H552" s="646" t="s">
        <v>811</v>
      </c>
      <c r="I552" s="647" t="s">
        <v>813</v>
      </c>
      <c r="J552" s="648">
        <v>399</v>
      </c>
      <c r="K552" s="556"/>
    </row>
    <row r="553" spans="2:11" s="623" customFormat="1" ht="48" customHeight="1" thickBot="1">
      <c r="B553" s="242" t="s">
        <v>1875</v>
      </c>
      <c r="C553" s="242" t="s">
        <v>4387</v>
      </c>
      <c r="D553" s="243" t="s">
        <v>4388</v>
      </c>
      <c r="E553" s="245" t="s">
        <v>4389</v>
      </c>
      <c r="F553" s="614">
        <v>750</v>
      </c>
      <c r="G553" s="649">
        <v>43862</v>
      </c>
      <c r="H553" s="650" t="s">
        <v>3255</v>
      </c>
      <c r="I553" s="651" t="s">
        <v>182</v>
      </c>
      <c r="J553" s="652" t="s">
        <v>182</v>
      </c>
      <c r="K553" s="556"/>
    </row>
    <row r="554" spans="2:11" s="623" customFormat="1" ht="48" customHeight="1" thickBot="1">
      <c r="B554" s="242" t="s">
        <v>1875</v>
      </c>
      <c r="C554" s="242" t="s">
        <v>4390</v>
      </c>
      <c r="D554" s="243" t="s">
        <v>4391</v>
      </c>
      <c r="E554" s="245" t="s">
        <v>4392</v>
      </c>
      <c r="F554" s="614">
        <v>1000</v>
      </c>
      <c r="G554" s="649">
        <v>43862</v>
      </c>
      <c r="H554" s="650" t="s">
        <v>3255</v>
      </c>
      <c r="I554" s="651" t="s">
        <v>182</v>
      </c>
      <c r="J554" s="652" t="s">
        <v>182</v>
      </c>
      <c r="K554" s="556"/>
    </row>
    <row r="555" spans="2:11" s="623" customFormat="1" ht="62.5" thickBot="1">
      <c r="B555" s="242" t="s">
        <v>16</v>
      </c>
      <c r="C555" s="600" t="s">
        <v>4393</v>
      </c>
      <c r="D555" s="243" t="s">
        <v>4394</v>
      </c>
      <c r="E555" s="103" t="s">
        <v>4395</v>
      </c>
      <c r="F555" s="299">
        <v>3650</v>
      </c>
      <c r="G555" s="649">
        <v>43862</v>
      </c>
      <c r="H555" s="650" t="s">
        <v>3255</v>
      </c>
      <c r="I555" s="651" t="s">
        <v>182</v>
      </c>
      <c r="J555" s="652" t="s">
        <v>182</v>
      </c>
      <c r="K555" s="556"/>
    </row>
    <row r="556" spans="2:11" s="623" customFormat="1" ht="78" thickBot="1">
      <c r="B556" s="242" t="s">
        <v>16</v>
      </c>
      <c r="C556" s="600" t="s">
        <v>4396</v>
      </c>
      <c r="D556" s="243" t="s">
        <v>4394</v>
      </c>
      <c r="E556" s="103" t="s">
        <v>4397</v>
      </c>
      <c r="F556" s="299">
        <v>3880</v>
      </c>
      <c r="G556" s="649">
        <v>43862</v>
      </c>
      <c r="H556" s="650" t="s">
        <v>3255</v>
      </c>
      <c r="I556" s="651" t="s">
        <v>182</v>
      </c>
      <c r="J556" s="652" t="s">
        <v>182</v>
      </c>
      <c r="K556" s="556"/>
    </row>
    <row r="557" spans="2:11" s="623" customFormat="1" ht="78" thickBot="1">
      <c r="B557" s="242" t="s">
        <v>16</v>
      </c>
      <c r="C557" s="600" t="s">
        <v>4398</v>
      </c>
      <c r="D557" s="243" t="s">
        <v>4394</v>
      </c>
      <c r="E557" s="103" t="s">
        <v>4399</v>
      </c>
      <c r="F557" s="299">
        <v>4110</v>
      </c>
      <c r="G557" s="649">
        <v>43862</v>
      </c>
      <c r="H557" s="650" t="s">
        <v>3255</v>
      </c>
      <c r="I557" s="651" t="s">
        <v>182</v>
      </c>
      <c r="J557" s="652" t="s">
        <v>182</v>
      </c>
      <c r="K557" s="556"/>
    </row>
    <row r="558" spans="2:11" s="623" customFormat="1" ht="78" thickBot="1">
      <c r="B558" s="242" t="s">
        <v>16</v>
      </c>
      <c r="C558" s="600" t="s">
        <v>4400</v>
      </c>
      <c r="D558" s="243" t="s">
        <v>4401</v>
      </c>
      <c r="E558" s="103" t="s">
        <v>4402</v>
      </c>
      <c r="F558" s="299">
        <v>4550</v>
      </c>
      <c r="G558" s="649">
        <v>43862</v>
      </c>
      <c r="H558" s="650" t="s">
        <v>3255</v>
      </c>
      <c r="I558" s="651" t="s">
        <v>182</v>
      </c>
      <c r="J558" s="652" t="s">
        <v>182</v>
      </c>
      <c r="K558" s="556"/>
    </row>
    <row r="559" spans="2:11" s="623" customFormat="1" ht="78" thickBot="1">
      <c r="B559" s="242" t="s">
        <v>16</v>
      </c>
      <c r="C559" s="242" t="s">
        <v>4403</v>
      </c>
      <c r="D559" s="243" t="s">
        <v>4401</v>
      </c>
      <c r="E559" s="103" t="s">
        <v>4404</v>
      </c>
      <c r="F559" s="614">
        <v>4780</v>
      </c>
      <c r="G559" s="649">
        <v>43862</v>
      </c>
      <c r="H559" s="650" t="s">
        <v>3255</v>
      </c>
      <c r="I559" s="651" t="s">
        <v>182</v>
      </c>
      <c r="J559" s="652" t="s">
        <v>182</v>
      </c>
      <c r="K559" s="556"/>
    </row>
    <row r="560" spans="2:11" s="623" customFormat="1" ht="78" thickBot="1">
      <c r="B560" s="242" t="s">
        <v>16</v>
      </c>
      <c r="C560" s="242" t="s">
        <v>4405</v>
      </c>
      <c r="D560" s="243" t="s">
        <v>4401</v>
      </c>
      <c r="E560" s="103" t="s">
        <v>4406</v>
      </c>
      <c r="F560" s="614">
        <v>5010</v>
      </c>
      <c r="G560" s="649">
        <v>43862</v>
      </c>
      <c r="H560" s="650" t="s">
        <v>3255</v>
      </c>
      <c r="I560" s="651" t="s">
        <v>182</v>
      </c>
      <c r="J560" s="652" t="s">
        <v>182</v>
      </c>
      <c r="K560" s="556"/>
    </row>
    <row r="561" spans="2:11" s="623" customFormat="1" ht="47" thickBot="1">
      <c r="B561" s="242" t="s">
        <v>16</v>
      </c>
      <c r="C561" s="600" t="s">
        <v>4407</v>
      </c>
      <c r="D561" s="243" t="s">
        <v>4394</v>
      </c>
      <c r="E561" s="103" t="s">
        <v>4408</v>
      </c>
      <c r="F561" s="299">
        <v>2300</v>
      </c>
      <c r="G561" s="649">
        <v>43862</v>
      </c>
      <c r="H561" s="650" t="s">
        <v>3255</v>
      </c>
      <c r="I561" s="651" t="s">
        <v>182</v>
      </c>
      <c r="J561" s="652" t="s">
        <v>182</v>
      </c>
      <c r="K561" s="556"/>
    </row>
    <row r="562" spans="2:11" s="623" customFormat="1" ht="47" thickBot="1">
      <c r="B562" s="242" t="s">
        <v>16</v>
      </c>
      <c r="C562" s="600" t="s">
        <v>4409</v>
      </c>
      <c r="D562" s="243" t="s">
        <v>4394</v>
      </c>
      <c r="E562" s="103" t="s">
        <v>4410</v>
      </c>
      <c r="F562" s="299">
        <v>2530</v>
      </c>
      <c r="G562" s="649">
        <v>43862</v>
      </c>
      <c r="H562" s="650" t="s">
        <v>3255</v>
      </c>
      <c r="I562" s="651" t="s">
        <v>182</v>
      </c>
      <c r="J562" s="652" t="s">
        <v>182</v>
      </c>
      <c r="K562" s="556"/>
    </row>
    <row r="563" spans="2:11" s="623" customFormat="1" ht="47" thickBot="1">
      <c r="B563" s="242" t="s">
        <v>16</v>
      </c>
      <c r="C563" s="600" t="s">
        <v>4411</v>
      </c>
      <c r="D563" s="243" t="s">
        <v>4394</v>
      </c>
      <c r="E563" s="103" t="s">
        <v>4412</v>
      </c>
      <c r="F563" s="299">
        <v>2760</v>
      </c>
      <c r="G563" s="649">
        <v>43862</v>
      </c>
      <c r="H563" s="650" t="s">
        <v>3255</v>
      </c>
      <c r="I563" s="651" t="s">
        <v>182</v>
      </c>
      <c r="J563" s="652" t="s">
        <v>182</v>
      </c>
      <c r="K563" s="556"/>
    </row>
    <row r="564" spans="2:11" s="623" customFormat="1" ht="47" thickBot="1">
      <c r="B564" s="242" t="s">
        <v>16</v>
      </c>
      <c r="C564" s="600" t="s">
        <v>4413</v>
      </c>
      <c r="D564" s="243" t="s">
        <v>4394</v>
      </c>
      <c r="E564" s="103" t="s">
        <v>4414</v>
      </c>
      <c r="F564" s="299">
        <v>1300</v>
      </c>
      <c r="G564" s="649">
        <v>43862</v>
      </c>
      <c r="H564" s="650" t="s">
        <v>3255</v>
      </c>
      <c r="I564" s="651" t="s">
        <v>182</v>
      </c>
      <c r="J564" s="652" t="s">
        <v>182</v>
      </c>
      <c r="K564" s="556"/>
    </row>
    <row r="565" spans="2:11" ht="47" thickBot="1">
      <c r="B565" s="242" t="s">
        <v>16</v>
      </c>
      <c r="C565" s="600" t="s">
        <v>4415</v>
      </c>
      <c r="D565" s="243" t="s">
        <v>4394</v>
      </c>
      <c r="E565" s="103" t="s">
        <v>4416</v>
      </c>
      <c r="F565" s="299">
        <v>1530</v>
      </c>
      <c r="G565" s="649">
        <v>43862</v>
      </c>
      <c r="H565" s="650" t="s">
        <v>3255</v>
      </c>
      <c r="I565" s="651" t="s">
        <v>182</v>
      </c>
      <c r="J565" s="652" t="s">
        <v>182</v>
      </c>
      <c r="K565" s="556"/>
    </row>
    <row r="566" spans="2:11" ht="47" thickBot="1">
      <c r="B566" s="242" t="s">
        <v>16</v>
      </c>
      <c r="C566" s="600" t="s">
        <v>4417</v>
      </c>
      <c r="D566" s="243" t="s">
        <v>4394</v>
      </c>
      <c r="E566" s="103" t="s">
        <v>4418</v>
      </c>
      <c r="F566" s="299">
        <v>1760</v>
      </c>
      <c r="G566" s="649">
        <v>43862</v>
      </c>
      <c r="H566" s="650" t="s">
        <v>3255</v>
      </c>
      <c r="I566" s="651" t="s">
        <v>182</v>
      </c>
      <c r="J566" s="652" t="s">
        <v>182</v>
      </c>
      <c r="K566" s="556"/>
    </row>
    <row r="567" spans="2:11" ht="16" thickBot="1">
      <c r="B567" s="606" t="s">
        <v>164</v>
      </c>
      <c r="C567" s="484" t="s">
        <v>4419</v>
      </c>
      <c r="D567" s="101" t="s">
        <v>4420</v>
      </c>
      <c r="E567" s="598" t="s">
        <v>4421</v>
      </c>
      <c r="F567" s="299">
        <v>160</v>
      </c>
      <c r="G567" s="649">
        <v>43862</v>
      </c>
      <c r="H567" s="650" t="s">
        <v>3255</v>
      </c>
      <c r="I567" s="651" t="s">
        <v>182</v>
      </c>
      <c r="J567" s="652" t="s">
        <v>182</v>
      </c>
      <c r="K567" s="556"/>
    </row>
    <row r="568" spans="2:11" ht="65.25" customHeight="1" thickBot="1">
      <c r="B568" s="606" t="s">
        <v>2906</v>
      </c>
      <c r="C568" s="484" t="s">
        <v>4422</v>
      </c>
      <c r="D568" s="101" t="s">
        <v>4423</v>
      </c>
      <c r="E568" s="598" t="s">
        <v>4424</v>
      </c>
      <c r="F568" s="653">
        <v>2149</v>
      </c>
      <c r="G568" s="649">
        <v>43862</v>
      </c>
      <c r="H568" s="654" t="s">
        <v>4425</v>
      </c>
      <c r="I568" s="651" t="s">
        <v>2930</v>
      </c>
      <c r="J568" s="652">
        <v>1980</v>
      </c>
      <c r="K568" s="556"/>
    </row>
    <row r="569" spans="2:11" ht="86.25" customHeight="1" thickBot="1">
      <c r="B569" s="606" t="s">
        <v>2906</v>
      </c>
      <c r="C569" s="484" t="s">
        <v>4426</v>
      </c>
      <c r="D569" s="101" t="s">
        <v>4427</v>
      </c>
      <c r="E569" s="598" t="s">
        <v>4428</v>
      </c>
      <c r="F569" s="653">
        <v>2149</v>
      </c>
      <c r="G569" s="649">
        <v>43862</v>
      </c>
      <c r="H569" s="654" t="s">
        <v>4425</v>
      </c>
      <c r="I569" s="651" t="s">
        <v>2930</v>
      </c>
      <c r="J569" s="652">
        <v>1980</v>
      </c>
      <c r="K569" s="556"/>
    </row>
    <row r="570" spans="2:11" s="623" customFormat="1" ht="48" customHeight="1">
      <c r="B570" s="655" t="s">
        <v>2003</v>
      </c>
      <c r="C570" s="656" t="s">
        <v>4429</v>
      </c>
      <c r="D570" s="656" t="s">
        <v>2008</v>
      </c>
      <c r="E570" s="656" t="s">
        <v>4430</v>
      </c>
      <c r="F570" s="653">
        <v>180</v>
      </c>
      <c r="G570" s="649">
        <v>43850</v>
      </c>
      <c r="H570" s="657" t="s">
        <v>2007</v>
      </c>
      <c r="I570" s="651" t="s">
        <v>4431</v>
      </c>
      <c r="J570" s="652">
        <v>180</v>
      </c>
      <c r="K570" s="556"/>
    </row>
    <row r="571" spans="2:11" s="623" customFormat="1" ht="62">
      <c r="B571" s="641" t="s">
        <v>2906</v>
      </c>
      <c r="C571" s="197" t="s">
        <v>4432</v>
      </c>
      <c r="D571" s="101" t="s">
        <v>4433</v>
      </c>
      <c r="E571" s="197" t="s">
        <v>4434</v>
      </c>
      <c r="F571" s="658">
        <v>2699</v>
      </c>
      <c r="G571" s="659">
        <v>43485</v>
      </c>
      <c r="H571" s="654" t="s">
        <v>2928</v>
      </c>
      <c r="I571" s="634" t="s">
        <v>2930</v>
      </c>
      <c r="J571" s="660">
        <v>1980</v>
      </c>
      <c r="K571" s="661"/>
    </row>
    <row r="572" spans="2:11" ht="48" customHeight="1">
      <c r="B572" s="662" t="s">
        <v>164</v>
      </c>
      <c r="C572" s="663" t="s">
        <v>4435</v>
      </c>
      <c r="D572" s="663" t="s">
        <v>143</v>
      </c>
      <c r="E572" s="663" t="s">
        <v>2615</v>
      </c>
      <c r="F572" s="664">
        <v>65</v>
      </c>
      <c r="G572" s="665">
        <v>43770</v>
      </c>
      <c r="H572" s="646" t="s">
        <v>2614</v>
      </c>
      <c r="I572" s="647" t="s">
        <v>2615</v>
      </c>
      <c r="J572" s="648">
        <v>65</v>
      </c>
      <c r="K572" s="556"/>
    </row>
    <row r="573" spans="2:11" ht="48" customHeight="1">
      <c r="B573" s="666" t="s">
        <v>2906</v>
      </c>
      <c r="C573" s="663" t="s">
        <v>4436</v>
      </c>
      <c r="D573" s="663" t="s">
        <v>2908</v>
      </c>
      <c r="E573" s="197" t="s">
        <v>4437</v>
      </c>
      <c r="F573" s="664">
        <v>1690</v>
      </c>
      <c r="G573" s="659">
        <v>43770</v>
      </c>
      <c r="H573" s="667" t="s">
        <v>3340</v>
      </c>
      <c r="I573" s="668" t="s">
        <v>2910</v>
      </c>
      <c r="J573" s="635">
        <v>1690</v>
      </c>
      <c r="K573" s="556"/>
    </row>
    <row r="574" spans="2:11" ht="48" customHeight="1">
      <c r="B574" s="666" t="s">
        <v>2850</v>
      </c>
      <c r="C574" s="663" t="s">
        <v>4438</v>
      </c>
      <c r="D574" s="663" t="s">
        <v>2872</v>
      </c>
      <c r="E574" s="197" t="s">
        <v>2873</v>
      </c>
      <c r="F574" s="664">
        <v>450</v>
      </c>
      <c r="G574" s="659">
        <v>43770</v>
      </c>
      <c r="H574" s="667" t="s">
        <v>2871</v>
      </c>
      <c r="I574" s="668" t="s">
        <v>2873</v>
      </c>
      <c r="J574" s="635">
        <v>450</v>
      </c>
      <c r="K574" s="556"/>
    </row>
    <row r="575" spans="2:11" ht="48" customHeight="1">
      <c r="B575" s="666" t="s">
        <v>4439</v>
      </c>
      <c r="C575" s="663" t="s">
        <v>4440</v>
      </c>
      <c r="D575" s="663" t="s">
        <v>4441</v>
      </c>
      <c r="E575" s="663" t="s">
        <v>4442</v>
      </c>
      <c r="F575" s="664">
        <v>449</v>
      </c>
      <c r="G575" s="659">
        <v>43770</v>
      </c>
      <c r="H575" s="667" t="s">
        <v>2068</v>
      </c>
      <c r="I575" s="668" t="s">
        <v>2070</v>
      </c>
      <c r="J575" s="635">
        <v>300</v>
      </c>
      <c r="K575" s="556"/>
    </row>
    <row r="576" spans="2:11" ht="48" customHeight="1">
      <c r="B576" s="666" t="s">
        <v>4439</v>
      </c>
      <c r="C576" s="663" t="s">
        <v>4443</v>
      </c>
      <c r="D576" s="663" t="s">
        <v>4444</v>
      </c>
      <c r="E576" s="663" t="s">
        <v>4445</v>
      </c>
      <c r="F576" s="664">
        <v>299</v>
      </c>
      <c r="G576" s="659">
        <v>43770</v>
      </c>
      <c r="H576" s="667" t="s">
        <v>3326</v>
      </c>
      <c r="I576" s="668" t="s">
        <v>3328</v>
      </c>
      <c r="J576" s="635">
        <v>250</v>
      </c>
      <c r="K576" s="556"/>
    </row>
    <row r="577" spans="2:11" ht="62">
      <c r="B577" s="666" t="s">
        <v>45</v>
      </c>
      <c r="C577" s="663" t="s">
        <v>4446</v>
      </c>
      <c r="D577" s="663" t="s">
        <v>4368</v>
      </c>
      <c r="E577" s="663" t="s">
        <v>4447</v>
      </c>
      <c r="F577" s="664">
        <v>2899</v>
      </c>
      <c r="G577" s="659">
        <v>43770</v>
      </c>
      <c r="H577" s="667" t="s">
        <v>3228</v>
      </c>
      <c r="I577" s="668" t="s">
        <v>3230</v>
      </c>
      <c r="J577" s="635">
        <v>3300</v>
      </c>
      <c r="K577" s="556"/>
    </row>
    <row r="578" spans="2:11" ht="62">
      <c r="B578" s="666" t="s">
        <v>45</v>
      </c>
      <c r="C578" s="663" t="s">
        <v>4448</v>
      </c>
      <c r="D578" s="663" t="s">
        <v>915</v>
      </c>
      <c r="E578" s="663" t="s">
        <v>4449</v>
      </c>
      <c r="F578" s="664">
        <v>3999</v>
      </c>
      <c r="G578" s="659">
        <v>43770</v>
      </c>
      <c r="H578" s="667" t="s">
        <v>649</v>
      </c>
      <c r="I578" s="668" t="s">
        <v>651</v>
      </c>
      <c r="J578" s="635">
        <v>4000</v>
      </c>
      <c r="K578" s="556"/>
    </row>
    <row r="579" spans="2:11" ht="62">
      <c r="B579" s="669" t="s">
        <v>45</v>
      </c>
      <c r="C579" s="197" t="s">
        <v>4450</v>
      </c>
      <c r="D579" s="197" t="s">
        <v>853</v>
      </c>
      <c r="E579" s="197" t="s">
        <v>4451</v>
      </c>
      <c r="F579" s="660">
        <v>599</v>
      </c>
      <c r="G579" s="659">
        <v>43770</v>
      </c>
      <c r="H579" s="667" t="s">
        <v>738</v>
      </c>
      <c r="I579" s="668" t="s">
        <v>739</v>
      </c>
      <c r="J579" s="635">
        <v>600</v>
      </c>
      <c r="K579" s="556"/>
    </row>
    <row r="580" spans="2:11" ht="62">
      <c r="B580" s="669" t="s">
        <v>45</v>
      </c>
      <c r="C580" s="197" t="s">
        <v>4452</v>
      </c>
      <c r="D580" s="197" t="s">
        <v>719</v>
      </c>
      <c r="E580" s="197" t="s">
        <v>4453</v>
      </c>
      <c r="F580" s="660">
        <v>649</v>
      </c>
      <c r="G580" s="659">
        <v>43770</v>
      </c>
      <c r="H580" s="667" t="s">
        <v>722</v>
      </c>
      <c r="I580" s="668" t="s">
        <v>723</v>
      </c>
      <c r="J580" s="635">
        <v>650</v>
      </c>
      <c r="K580" s="556"/>
    </row>
    <row r="581" spans="2:11" ht="77.5">
      <c r="B581" s="669" t="s">
        <v>45</v>
      </c>
      <c r="C581" s="197" t="s">
        <v>4454</v>
      </c>
      <c r="D581" s="197" t="s">
        <v>719</v>
      </c>
      <c r="E581" s="197" t="s">
        <v>4455</v>
      </c>
      <c r="F581" s="660">
        <v>1249</v>
      </c>
      <c r="G581" s="659">
        <v>43770</v>
      </c>
      <c r="H581" s="667" t="s">
        <v>718</v>
      </c>
      <c r="I581" s="668" t="s">
        <v>720</v>
      </c>
      <c r="J581" s="635">
        <v>1150</v>
      </c>
      <c r="K581" s="556"/>
    </row>
    <row r="582" spans="2:11" ht="62">
      <c r="B582" s="670" t="s">
        <v>45</v>
      </c>
      <c r="C582" s="197" t="s">
        <v>4456</v>
      </c>
      <c r="D582" s="197" t="s">
        <v>4385</v>
      </c>
      <c r="E582" s="197" t="s">
        <v>4457</v>
      </c>
      <c r="F582" s="660">
        <v>669</v>
      </c>
      <c r="G582" s="659">
        <v>43770</v>
      </c>
      <c r="H582" s="667" t="s">
        <v>750</v>
      </c>
      <c r="I582" s="668" t="s">
        <v>751</v>
      </c>
      <c r="J582" s="635">
        <v>670</v>
      </c>
      <c r="K582" s="556"/>
    </row>
    <row r="583" spans="2:11" ht="62">
      <c r="B583" s="670" t="s">
        <v>45</v>
      </c>
      <c r="C583" s="197" t="s">
        <v>4458</v>
      </c>
      <c r="D583" s="197" t="s">
        <v>4459</v>
      </c>
      <c r="E583" s="197" t="s">
        <v>4460</v>
      </c>
      <c r="F583" s="660">
        <v>1499</v>
      </c>
      <c r="G583" s="659">
        <v>43770</v>
      </c>
      <c r="H583" s="667" t="s">
        <v>437</v>
      </c>
      <c r="I583" s="634" t="s">
        <v>439</v>
      </c>
      <c r="J583" s="635">
        <v>1550</v>
      </c>
      <c r="K583" s="556"/>
    </row>
    <row r="584" spans="2:11" ht="77.5">
      <c r="B584" s="670" t="s">
        <v>45</v>
      </c>
      <c r="C584" s="197" t="s">
        <v>4461</v>
      </c>
      <c r="D584" s="197" t="s">
        <v>3957</v>
      </c>
      <c r="E584" s="197" t="s">
        <v>4462</v>
      </c>
      <c r="F584" s="660">
        <v>1049</v>
      </c>
      <c r="G584" s="659">
        <v>43770</v>
      </c>
      <c r="H584" s="667" t="s">
        <v>4463</v>
      </c>
      <c r="I584" s="415" t="s">
        <v>419</v>
      </c>
      <c r="J584" s="671">
        <v>1150</v>
      </c>
      <c r="K584" s="556"/>
    </row>
    <row r="585" spans="2:11" ht="62.5" thickBot="1">
      <c r="B585" s="672" t="s">
        <v>45</v>
      </c>
      <c r="C585" s="673" t="s">
        <v>4461</v>
      </c>
      <c r="D585" s="673" t="s">
        <v>3957</v>
      </c>
      <c r="E585" s="673" t="s">
        <v>4462</v>
      </c>
      <c r="F585" s="674">
        <v>1049</v>
      </c>
      <c r="G585" s="675">
        <v>43770</v>
      </c>
      <c r="H585" s="676" t="s">
        <v>4464</v>
      </c>
      <c r="I585" s="677" t="s">
        <v>415</v>
      </c>
      <c r="J585" s="678">
        <v>1050</v>
      </c>
      <c r="K585" s="556"/>
    </row>
    <row r="586" spans="2:11" ht="48" customHeight="1" thickTop="1">
      <c r="B586" s="679" t="s">
        <v>4465</v>
      </c>
      <c r="C586" s="680" t="s">
        <v>4466</v>
      </c>
      <c r="D586" s="680" t="s">
        <v>4467</v>
      </c>
      <c r="E586" s="681" t="s">
        <v>4468</v>
      </c>
      <c r="F586" s="682">
        <v>3150</v>
      </c>
      <c r="G586" s="683">
        <v>43739</v>
      </c>
      <c r="H586" s="684" t="s">
        <v>3434</v>
      </c>
      <c r="I586" s="685" t="s">
        <v>3435</v>
      </c>
      <c r="J586" s="686">
        <v>3750</v>
      </c>
      <c r="K586" s="556"/>
    </row>
    <row r="587" spans="2:11" ht="48" customHeight="1">
      <c r="B587" s="687" t="s">
        <v>4465</v>
      </c>
      <c r="C587" s="637" t="s">
        <v>4469</v>
      </c>
      <c r="D587" s="637" t="s">
        <v>4467</v>
      </c>
      <c r="E587" s="663" t="s">
        <v>4470</v>
      </c>
      <c r="F587" s="688">
        <v>3150</v>
      </c>
      <c r="G587" s="689">
        <v>43739</v>
      </c>
      <c r="H587" s="690" t="s">
        <v>3255</v>
      </c>
      <c r="I587" s="277" t="s">
        <v>4471</v>
      </c>
      <c r="J587" s="691" t="e">
        <v>#N/A</v>
      </c>
      <c r="K587" s="556"/>
    </row>
    <row r="588" spans="2:11" ht="48" customHeight="1">
      <c r="B588" s="687" t="s">
        <v>1079</v>
      </c>
      <c r="C588" s="637" t="s">
        <v>4472</v>
      </c>
      <c r="D588" s="637" t="s">
        <v>1150</v>
      </c>
      <c r="E588" s="663" t="s">
        <v>4473</v>
      </c>
      <c r="F588" s="688">
        <v>3764</v>
      </c>
      <c r="G588" s="689">
        <v>43739</v>
      </c>
      <c r="H588" s="692" t="s">
        <v>3469</v>
      </c>
      <c r="I588" s="693" t="s">
        <v>3470</v>
      </c>
      <c r="J588" s="694">
        <v>4674</v>
      </c>
      <c r="K588" s="556"/>
    </row>
    <row r="589" spans="2:11" ht="48" customHeight="1">
      <c r="B589" s="687" t="s">
        <v>1079</v>
      </c>
      <c r="C589" s="637" t="s">
        <v>4474</v>
      </c>
      <c r="D589" s="637" t="s">
        <v>1150</v>
      </c>
      <c r="E589" s="663" t="s">
        <v>4475</v>
      </c>
      <c r="F589" s="688">
        <v>3764</v>
      </c>
      <c r="G589" s="689">
        <v>43739</v>
      </c>
      <c r="H589" s="690" t="s">
        <v>3255</v>
      </c>
      <c r="I589" s="277" t="s">
        <v>4471</v>
      </c>
      <c r="J589" s="691" t="e">
        <v>#N/A</v>
      </c>
      <c r="K589" s="556"/>
    </row>
    <row r="590" spans="2:11" ht="48" customHeight="1">
      <c r="B590" s="687" t="s">
        <v>1079</v>
      </c>
      <c r="C590" s="637" t="s">
        <v>4476</v>
      </c>
      <c r="D590" s="637" t="s">
        <v>1150</v>
      </c>
      <c r="E590" s="663" t="s">
        <v>4477</v>
      </c>
      <c r="F590" s="688">
        <v>4828</v>
      </c>
      <c r="G590" s="689">
        <v>43739</v>
      </c>
      <c r="H590" s="692" t="s">
        <v>3471</v>
      </c>
      <c r="I590" s="693" t="s">
        <v>3472</v>
      </c>
      <c r="J590" s="694">
        <v>5738</v>
      </c>
      <c r="K590" s="556"/>
    </row>
    <row r="591" spans="2:11" ht="48" customHeight="1">
      <c r="B591" s="687" t="s">
        <v>1079</v>
      </c>
      <c r="C591" s="637" t="s">
        <v>4478</v>
      </c>
      <c r="D591" s="637" t="s">
        <v>1150</v>
      </c>
      <c r="E591" s="663" t="s">
        <v>4479</v>
      </c>
      <c r="F591" s="688">
        <v>4828</v>
      </c>
      <c r="G591" s="689">
        <v>43739</v>
      </c>
      <c r="H591" s="690" t="s">
        <v>3255</v>
      </c>
      <c r="I591" s="277" t="s">
        <v>4471</v>
      </c>
      <c r="J591" s="691" t="e">
        <v>#N/A</v>
      </c>
      <c r="K591" s="556"/>
    </row>
    <row r="592" spans="2:11" ht="48" customHeight="1">
      <c r="B592" s="687" t="s">
        <v>1079</v>
      </c>
      <c r="C592" s="637" t="s">
        <v>4480</v>
      </c>
      <c r="D592" s="637" t="s">
        <v>1150</v>
      </c>
      <c r="E592" s="663" t="s">
        <v>4481</v>
      </c>
      <c r="F592" s="688">
        <v>5892</v>
      </c>
      <c r="G592" s="689">
        <v>43739</v>
      </c>
      <c r="H592" s="692" t="s">
        <v>3473</v>
      </c>
      <c r="I592" s="693" t="s">
        <v>3474</v>
      </c>
      <c r="J592" s="694">
        <v>6802</v>
      </c>
      <c r="K592" s="556"/>
    </row>
    <row r="593" spans="2:11" ht="48" customHeight="1">
      <c r="B593" s="687" t="s">
        <v>1079</v>
      </c>
      <c r="C593" s="637" t="s">
        <v>4482</v>
      </c>
      <c r="D593" s="637" t="s">
        <v>1150</v>
      </c>
      <c r="E593" s="663" t="s">
        <v>4483</v>
      </c>
      <c r="F593" s="688">
        <v>6956</v>
      </c>
      <c r="G593" s="689">
        <v>43739</v>
      </c>
      <c r="H593" s="692" t="s">
        <v>3475</v>
      </c>
      <c r="I593" s="693" t="s">
        <v>3476</v>
      </c>
      <c r="J593" s="694">
        <v>7866</v>
      </c>
      <c r="K593" s="556"/>
    </row>
    <row r="594" spans="2:11" ht="48" customHeight="1">
      <c r="B594" s="687" t="s">
        <v>1079</v>
      </c>
      <c r="C594" s="637" t="s">
        <v>4484</v>
      </c>
      <c r="D594" s="637" t="s">
        <v>1150</v>
      </c>
      <c r="E594" s="663" t="s">
        <v>4485</v>
      </c>
      <c r="F594" s="688">
        <v>6956</v>
      </c>
      <c r="G594" s="689">
        <v>43739</v>
      </c>
      <c r="H594" s="690" t="s">
        <v>3255</v>
      </c>
      <c r="I594" s="277" t="s">
        <v>4471</v>
      </c>
      <c r="J594" s="691" t="e">
        <v>#N/A</v>
      </c>
      <c r="K594" s="556"/>
    </row>
    <row r="595" spans="2:11" ht="48" customHeight="1">
      <c r="B595" s="687" t="s">
        <v>1079</v>
      </c>
      <c r="C595" s="637" t="s">
        <v>4486</v>
      </c>
      <c r="D595" s="637" t="s">
        <v>1150</v>
      </c>
      <c r="E595" s="663" t="s">
        <v>4487</v>
      </c>
      <c r="F595" s="688">
        <v>4464</v>
      </c>
      <c r="G595" s="689">
        <v>43739</v>
      </c>
      <c r="H595" s="692" t="s">
        <v>3477</v>
      </c>
      <c r="I595" s="693" t="s">
        <v>3478</v>
      </c>
      <c r="J595" s="694">
        <v>5174</v>
      </c>
      <c r="K595" s="556"/>
    </row>
    <row r="596" spans="2:11" ht="48" customHeight="1">
      <c r="B596" s="687" t="s">
        <v>1079</v>
      </c>
      <c r="C596" s="637" t="s">
        <v>4488</v>
      </c>
      <c r="D596" s="637" t="s">
        <v>1150</v>
      </c>
      <c r="E596" s="663" t="s">
        <v>4489</v>
      </c>
      <c r="F596" s="688">
        <v>4464</v>
      </c>
      <c r="G596" s="689">
        <v>43739</v>
      </c>
      <c r="H596" s="690" t="s">
        <v>3255</v>
      </c>
      <c r="I596" s="277" t="s">
        <v>4471</v>
      </c>
      <c r="J596" s="691" t="e">
        <v>#N/A</v>
      </c>
      <c r="K596" s="556"/>
    </row>
    <row r="597" spans="2:11" ht="48" customHeight="1">
      <c r="B597" s="687" t="s">
        <v>1079</v>
      </c>
      <c r="C597" s="637" t="s">
        <v>4490</v>
      </c>
      <c r="D597" s="637" t="s">
        <v>1150</v>
      </c>
      <c r="E597" s="663" t="s">
        <v>4491</v>
      </c>
      <c r="F597" s="688">
        <v>5528</v>
      </c>
      <c r="G597" s="689">
        <v>43739</v>
      </c>
      <c r="H597" s="692" t="s">
        <v>3479</v>
      </c>
      <c r="I597" s="693" t="s">
        <v>3480</v>
      </c>
      <c r="J597" s="694">
        <v>6238</v>
      </c>
      <c r="K597" s="556"/>
    </row>
    <row r="598" spans="2:11" ht="48" customHeight="1">
      <c r="B598" s="687" t="s">
        <v>1079</v>
      </c>
      <c r="C598" s="637" t="s">
        <v>4492</v>
      </c>
      <c r="D598" s="637" t="s">
        <v>1150</v>
      </c>
      <c r="E598" s="663" t="s">
        <v>4493</v>
      </c>
      <c r="F598" s="688">
        <v>5528</v>
      </c>
      <c r="G598" s="689">
        <v>43739</v>
      </c>
      <c r="H598" s="690" t="s">
        <v>3255</v>
      </c>
      <c r="I598" s="277" t="s">
        <v>4471</v>
      </c>
      <c r="J598" s="691" t="e">
        <v>#N/A</v>
      </c>
      <c r="K598" s="556"/>
    </row>
    <row r="599" spans="2:11" ht="48" customHeight="1">
      <c r="B599" s="687" t="s">
        <v>1079</v>
      </c>
      <c r="C599" s="637" t="s">
        <v>4494</v>
      </c>
      <c r="D599" s="637" t="s">
        <v>1150</v>
      </c>
      <c r="E599" s="663" t="s">
        <v>4495</v>
      </c>
      <c r="F599" s="688">
        <v>6592</v>
      </c>
      <c r="G599" s="689">
        <v>43739</v>
      </c>
      <c r="H599" s="692" t="s">
        <v>3481</v>
      </c>
      <c r="I599" s="693" t="s">
        <v>3482</v>
      </c>
      <c r="J599" s="694">
        <v>7302</v>
      </c>
      <c r="K599" s="556"/>
    </row>
    <row r="600" spans="2:11" ht="48" customHeight="1">
      <c r="B600" s="687" t="s">
        <v>1079</v>
      </c>
      <c r="C600" s="637" t="s">
        <v>4496</v>
      </c>
      <c r="D600" s="637" t="s">
        <v>1150</v>
      </c>
      <c r="E600" s="663" t="s">
        <v>4497</v>
      </c>
      <c r="F600" s="688">
        <v>7656</v>
      </c>
      <c r="G600" s="689">
        <v>43739</v>
      </c>
      <c r="H600" s="692" t="s">
        <v>3483</v>
      </c>
      <c r="I600" s="693" t="s">
        <v>3484</v>
      </c>
      <c r="J600" s="694">
        <v>8366</v>
      </c>
      <c r="K600" s="556"/>
    </row>
    <row r="601" spans="2:11" ht="48" customHeight="1">
      <c r="B601" s="687" t="s">
        <v>1079</v>
      </c>
      <c r="C601" s="637" t="s">
        <v>4498</v>
      </c>
      <c r="D601" s="637" t="s">
        <v>1150</v>
      </c>
      <c r="E601" s="663" t="s">
        <v>4499</v>
      </c>
      <c r="F601" s="688">
        <v>7656</v>
      </c>
      <c r="G601" s="689">
        <v>43739</v>
      </c>
      <c r="H601" s="690" t="s">
        <v>3255</v>
      </c>
      <c r="I601" s="277" t="s">
        <v>4471</v>
      </c>
      <c r="J601" s="691" t="e">
        <v>#N/A</v>
      </c>
      <c r="K601" s="556"/>
    </row>
    <row r="602" spans="2:11" ht="48" customHeight="1">
      <c r="B602" s="687" t="s">
        <v>1079</v>
      </c>
      <c r="C602" s="637" t="s">
        <v>4500</v>
      </c>
      <c r="D602" s="637" t="s">
        <v>1150</v>
      </c>
      <c r="E602" s="663" t="s">
        <v>4501</v>
      </c>
      <c r="F602" s="688">
        <v>8720</v>
      </c>
      <c r="G602" s="689">
        <v>43739</v>
      </c>
      <c r="H602" s="692" t="s">
        <v>3485</v>
      </c>
      <c r="I602" s="693" t="s">
        <v>3486</v>
      </c>
      <c r="J602" s="694">
        <v>9430</v>
      </c>
      <c r="K602" s="556"/>
    </row>
    <row r="603" spans="2:11" ht="48" customHeight="1">
      <c r="B603" s="687" t="s">
        <v>1079</v>
      </c>
      <c r="C603" s="637" t="s">
        <v>4502</v>
      </c>
      <c r="D603" s="637" t="s">
        <v>1150</v>
      </c>
      <c r="E603" s="663" t="s">
        <v>4503</v>
      </c>
      <c r="F603" s="688">
        <v>9784</v>
      </c>
      <c r="G603" s="689">
        <v>43739</v>
      </c>
      <c r="H603" s="692" t="s">
        <v>3487</v>
      </c>
      <c r="I603" s="693" t="s">
        <v>3488</v>
      </c>
      <c r="J603" s="694">
        <v>10494</v>
      </c>
      <c r="K603" s="556"/>
    </row>
    <row r="604" spans="2:11" ht="48" customHeight="1">
      <c r="B604" s="687" t="s">
        <v>1079</v>
      </c>
      <c r="C604" s="637" t="s">
        <v>4504</v>
      </c>
      <c r="D604" s="637" t="s">
        <v>1150</v>
      </c>
      <c r="E604" s="663" t="s">
        <v>4505</v>
      </c>
      <c r="F604" s="688">
        <v>9784</v>
      </c>
      <c r="G604" s="689">
        <v>43739</v>
      </c>
      <c r="H604" s="690" t="s">
        <v>3255</v>
      </c>
      <c r="I604" s="277" t="s">
        <v>4471</v>
      </c>
      <c r="J604" s="691" t="e">
        <v>#N/A</v>
      </c>
      <c r="K604" s="556"/>
    </row>
    <row r="605" spans="2:11" ht="48" customHeight="1">
      <c r="B605" s="687" t="s">
        <v>1079</v>
      </c>
      <c r="C605" s="637" t="s">
        <v>4506</v>
      </c>
      <c r="D605" s="637" t="s">
        <v>1150</v>
      </c>
      <c r="E605" s="663" t="s">
        <v>4507</v>
      </c>
      <c r="F605" s="688">
        <v>10848</v>
      </c>
      <c r="G605" s="689">
        <v>43739</v>
      </c>
      <c r="H605" s="692" t="s">
        <v>3489</v>
      </c>
      <c r="I605" s="693" t="s">
        <v>3490</v>
      </c>
      <c r="J605" s="694">
        <v>12090</v>
      </c>
      <c r="K605" s="556"/>
    </row>
    <row r="606" spans="2:11" ht="48" customHeight="1">
      <c r="B606" s="687" t="s">
        <v>1079</v>
      </c>
      <c r="C606" s="637" t="s">
        <v>4508</v>
      </c>
      <c r="D606" s="637" t="s">
        <v>1150</v>
      </c>
      <c r="E606" s="663" t="s">
        <v>4509</v>
      </c>
      <c r="F606" s="688">
        <v>11912</v>
      </c>
      <c r="G606" s="689">
        <v>43739</v>
      </c>
      <c r="H606" s="695" t="s">
        <v>3489</v>
      </c>
      <c r="I606" s="696" t="s">
        <v>3490</v>
      </c>
      <c r="J606" s="697">
        <v>12090</v>
      </c>
      <c r="K606" s="556"/>
    </row>
    <row r="607" spans="2:11" ht="48" customHeight="1" thickBot="1">
      <c r="B607" s="687" t="s">
        <v>1079</v>
      </c>
      <c r="C607" s="637" t="s">
        <v>4510</v>
      </c>
      <c r="D607" s="637" t="s">
        <v>1150</v>
      </c>
      <c r="E607" s="663" t="s">
        <v>4511</v>
      </c>
      <c r="F607" s="688">
        <v>11912</v>
      </c>
      <c r="G607" s="689">
        <v>43739</v>
      </c>
      <c r="H607" s="690" t="s">
        <v>3255</v>
      </c>
      <c r="I607" s="277" t="s">
        <v>4471</v>
      </c>
      <c r="J607" s="691" t="e">
        <v>#N/A</v>
      </c>
      <c r="K607" s="556"/>
    </row>
    <row r="608" spans="2:11" ht="48" customHeight="1" thickTop="1">
      <c r="B608" s="679" t="s">
        <v>45</v>
      </c>
      <c r="C608" s="680" t="s">
        <v>4512</v>
      </c>
      <c r="D608" s="680" t="s">
        <v>47</v>
      </c>
      <c r="E608" s="681" t="s">
        <v>4513</v>
      </c>
      <c r="F608" s="682">
        <v>7075</v>
      </c>
      <c r="G608" s="683">
        <v>43709</v>
      </c>
      <c r="H608" s="684" t="s">
        <v>46</v>
      </c>
      <c r="I608" s="685" t="s">
        <v>49</v>
      </c>
      <c r="J608" s="686">
        <v>7075</v>
      </c>
      <c r="K608" s="556"/>
    </row>
    <row r="609" spans="2:11" ht="48" customHeight="1">
      <c r="B609" s="687" t="s">
        <v>45</v>
      </c>
      <c r="C609" s="637" t="s">
        <v>4514</v>
      </c>
      <c r="D609" s="637" t="s">
        <v>47</v>
      </c>
      <c r="E609" s="663" t="s">
        <v>4515</v>
      </c>
      <c r="F609" s="688">
        <v>7075</v>
      </c>
      <c r="G609" s="689">
        <v>43709</v>
      </c>
      <c r="H609" s="698" t="s">
        <v>50</v>
      </c>
      <c r="I609" s="699" t="s">
        <v>51</v>
      </c>
      <c r="J609" s="700">
        <v>7075</v>
      </c>
      <c r="K609" s="556"/>
    </row>
    <row r="610" spans="2:11" ht="48" customHeight="1">
      <c r="B610" s="687" t="s">
        <v>45</v>
      </c>
      <c r="C610" s="637" t="s">
        <v>4516</v>
      </c>
      <c r="D610" s="637" t="s">
        <v>47</v>
      </c>
      <c r="E610" s="663" t="s">
        <v>4517</v>
      </c>
      <c r="F610" s="688">
        <v>7075</v>
      </c>
      <c r="G610" s="689">
        <v>43709</v>
      </c>
      <c r="H610" s="698" t="s">
        <v>52</v>
      </c>
      <c r="I610" s="699" t="s">
        <v>53</v>
      </c>
      <c r="J610" s="700">
        <v>7075</v>
      </c>
      <c r="K610" s="556"/>
    </row>
    <row r="611" spans="2:11" ht="48" customHeight="1">
      <c r="B611" s="687" t="s">
        <v>45</v>
      </c>
      <c r="C611" s="637" t="s">
        <v>4518</v>
      </c>
      <c r="D611" s="637" t="s">
        <v>47</v>
      </c>
      <c r="E611" s="103" t="s">
        <v>4519</v>
      </c>
      <c r="F611" s="299">
        <v>9575</v>
      </c>
      <c r="G611" s="689">
        <v>43709</v>
      </c>
      <c r="H611" s="698" t="s">
        <v>54</v>
      </c>
      <c r="I611" s="699" t="s">
        <v>56</v>
      </c>
      <c r="J611" s="700">
        <v>9575</v>
      </c>
      <c r="K611" s="556"/>
    </row>
    <row r="612" spans="2:11" ht="48" customHeight="1">
      <c r="B612" s="687" t="s">
        <v>45</v>
      </c>
      <c r="C612" s="637" t="s">
        <v>4520</v>
      </c>
      <c r="D612" s="637" t="s">
        <v>47</v>
      </c>
      <c r="E612" s="103" t="s">
        <v>4521</v>
      </c>
      <c r="F612" s="299">
        <v>9575</v>
      </c>
      <c r="G612" s="689">
        <v>43709</v>
      </c>
      <c r="H612" s="698" t="s">
        <v>57</v>
      </c>
      <c r="I612" s="699" t="s">
        <v>58</v>
      </c>
      <c r="J612" s="700">
        <v>9575</v>
      </c>
      <c r="K612" s="556"/>
    </row>
    <row r="613" spans="2:11" ht="48" customHeight="1">
      <c r="B613" s="687" t="s">
        <v>45</v>
      </c>
      <c r="C613" s="637" t="s">
        <v>4522</v>
      </c>
      <c r="D613" s="637" t="s">
        <v>122</v>
      </c>
      <c r="E613" s="103" t="s">
        <v>4523</v>
      </c>
      <c r="F613" s="299">
        <v>10225</v>
      </c>
      <c r="G613" s="689">
        <v>43709</v>
      </c>
      <c r="H613" s="698" t="s">
        <v>59</v>
      </c>
      <c r="I613" s="699" t="s">
        <v>61</v>
      </c>
      <c r="J613" s="700">
        <v>10225</v>
      </c>
      <c r="K613" s="556"/>
    </row>
    <row r="614" spans="2:11" ht="48" customHeight="1">
      <c r="B614" s="687" t="s">
        <v>45</v>
      </c>
      <c r="C614" s="637" t="s">
        <v>4524</v>
      </c>
      <c r="D614" s="637" t="s">
        <v>47</v>
      </c>
      <c r="E614" s="103" t="s">
        <v>4525</v>
      </c>
      <c r="F614" s="299">
        <v>9575</v>
      </c>
      <c r="G614" s="689">
        <v>43709</v>
      </c>
      <c r="H614" s="698" t="s">
        <v>62</v>
      </c>
      <c r="I614" s="699" t="s">
        <v>63</v>
      </c>
      <c r="J614" s="700">
        <v>9575</v>
      </c>
      <c r="K614" s="556"/>
    </row>
    <row r="615" spans="2:11" ht="48" customHeight="1">
      <c r="B615" s="687" t="s">
        <v>45</v>
      </c>
      <c r="C615" s="637" t="s">
        <v>4526</v>
      </c>
      <c r="D615" s="637" t="s">
        <v>47</v>
      </c>
      <c r="E615" s="663" t="s">
        <v>4527</v>
      </c>
      <c r="F615" s="688">
        <v>12800</v>
      </c>
      <c r="G615" s="689">
        <v>43709</v>
      </c>
      <c r="H615" s="698" t="s">
        <v>64</v>
      </c>
      <c r="I615" s="699" t="s">
        <v>66</v>
      </c>
      <c r="J615" s="700">
        <v>12800</v>
      </c>
      <c r="K615" s="556"/>
    </row>
    <row r="616" spans="2:11" ht="48" customHeight="1">
      <c r="B616" s="687" t="s">
        <v>45</v>
      </c>
      <c r="C616" s="637" t="s">
        <v>4528</v>
      </c>
      <c r="D616" s="637" t="s">
        <v>47</v>
      </c>
      <c r="E616" s="663" t="s">
        <v>4529</v>
      </c>
      <c r="F616" s="688">
        <v>12800</v>
      </c>
      <c r="G616" s="689">
        <v>43709</v>
      </c>
      <c r="H616" s="698" t="s">
        <v>67</v>
      </c>
      <c r="I616" s="699" t="s">
        <v>68</v>
      </c>
      <c r="J616" s="700">
        <v>12800</v>
      </c>
      <c r="K616" s="556"/>
    </row>
    <row r="617" spans="2:11" ht="48" customHeight="1">
      <c r="B617" s="687" t="s">
        <v>45</v>
      </c>
      <c r="C617" s="637" t="s">
        <v>4530</v>
      </c>
      <c r="D617" s="637" t="s">
        <v>122</v>
      </c>
      <c r="E617" s="663" t="s">
        <v>4531</v>
      </c>
      <c r="F617" s="688">
        <v>13450</v>
      </c>
      <c r="G617" s="689">
        <v>43709</v>
      </c>
      <c r="H617" s="698" t="s">
        <v>69</v>
      </c>
      <c r="I617" s="699" t="s">
        <v>71</v>
      </c>
      <c r="J617" s="700">
        <v>13450</v>
      </c>
      <c r="K617" s="556"/>
    </row>
    <row r="618" spans="2:11" ht="48" customHeight="1">
      <c r="B618" s="687" t="s">
        <v>45</v>
      </c>
      <c r="C618" s="637" t="s">
        <v>4532</v>
      </c>
      <c r="D618" s="637" t="s">
        <v>47</v>
      </c>
      <c r="E618" s="663" t="s">
        <v>4533</v>
      </c>
      <c r="F618" s="688">
        <v>12800</v>
      </c>
      <c r="G618" s="689">
        <v>43709</v>
      </c>
      <c r="H618" s="698" t="s">
        <v>72</v>
      </c>
      <c r="I618" s="699" t="s">
        <v>73</v>
      </c>
      <c r="J618" s="700">
        <v>12800</v>
      </c>
      <c r="K618" s="556"/>
    </row>
    <row r="619" spans="2:11" ht="48" customHeight="1">
      <c r="B619" s="687" t="s">
        <v>45</v>
      </c>
      <c r="C619" s="637" t="s">
        <v>4534</v>
      </c>
      <c r="D619" s="637" t="s">
        <v>47</v>
      </c>
      <c r="E619" s="663" t="s">
        <v>4535</v>
      </c>
      <c r="F619" s="688">
        <v>14050</v>
      </c>
      <c r="G619" s="689">
        <v>43709</v>
      </c>
      <c r="H619" s="698" t="s">
        <v>74</v>
      </c>
      <c r="I619" s="699" t="s">
        <v>76</v>
      </c>
      <c r="J619" s="700">
        <v>14050</v>
      </c>
      <c r="K619" s="556"/>
    </row>
    <row r="620" spans="2:11" ht="48" customHeight="1">
      <c r="B620" s="687" t="s">
        <v>45</v>
      </c>
      <c r="C620" s="637" t="s">
        <v>4536</v>
      </c>
      <c r="D620" s="637" t="s">
        <v>47</v>
      </c>
      <c r="E620" s="663" t="s">
        <v>4537</v>
      </c>
      <c r="F620" s="688">
        <v>14050</v>
      </c>
      <c r="G620" s="689">
        <v>43709</v>
      </c>
      <c r="H620" s="698" t="s">
        <v>77</v>
      </c>
      <c r="I620" s="699" t="s">
        <v>78</v>
      </c>
      <c r="J620" s="700">
        <v>14050</v>
      </c>
      <c r="K620" s="556"/>
    </row>
    <row r="621" spans="2:11" ht="48" customHeight="1">
      <c r="B621" s="687" t="s">
        <v>45</v>
      </c>
      <c r="C621" s="637" t="s">
        <v>4538</v>
      </c>
      <c r="D621" s="637" t="s">
        <v>122</v>
      </c>
      <c r="E621" s="663" t="s">
        <v>4539</v>
      </c>
      <c r="F621" s="688">
        <v>14700</v>
      </c>
      <c r="G621" s="689">
        <v>43709</v>
      </c>
      <c r="H621" s="698" t="s">
        <v>79</v>
      </c>
      <c r="I621" s="699" t="s">
        <v>81</v>
      </c>
      <c r="J621" s="700">
        <v>14700</v>
      </c>
      <c r="K621" s="556"/>
    </row>
    <row r="622" spans="2:11" ht="48" customHeight="1">
      <c r="B622" s="687" t="s">
        <v>45</v>
      </c>
      <c r="C622" s="637" t="s">
        <v>4540</v>
      </c>
      <c r="D622" s="637" t="s">
        <v>47</v>
      </c>
      <c r="E622" s="663" t="s">
        <v>4541</v>
      </c>
      <c r="F622" s="688">
        <v>14050</v>
      </c>
      <c r="G622" s="689">
        <v>43709</v>
      </c>
      <c r="H622" s="698" t="s">
        <v>82</v>
      </c>
      <c r="I622" s="699" t="s">
        <v>83</v>
      </c>
      <c r="J622" s="700">
        <v>14050</v>
      </c>
      <c r="K622" s="556"/>
    </row>
    <row r="623" spans="2:11" ht="48" customHeight="1">
      <c r="B623" s="687" t="s">
        <v>45</v>
      </c>
      <c r="C623" s="637" t="s">
        <v>4542</v>
      </c>
      <c r="D623" s="637" t="s">
        <v>4543</v>
      </c>
      <c r="E623" s="663" t="s">
        <v>4544</v>
      </c>
      <c r="F623" s="688">
        <v>27600</v>
      </c>
      <c r="G623" s="689">
        <v>43709</v>
      </c>
      <c r="H623" s="698" t="s">
        <v>84</v>
      </c>
      <c r="I623" s="699" t="s">
        <v>87</v>
      </c>
      <c r="J623" s="700">
        <v>27600</v>
      </c>
      <c r="K623" s="556"/>
    </row>
    <row r="624" spans="2:11" ht="48" customHeight="1">
      <c r="B624" s="687" t="s">
        <v>45</v>
      </c>
      <c r="C624" s="637" t="s">
        <v>4545</v>
      </c>
      <c r="D624" s="637" t="s">
        <v>4543</v>
      </c>
      <c r="E624" s="663" t="s">
        <v>4546</v>
      </c>
      <c r="F624" s="688">
        <v>27600</v>
      </c>
      <c r="G624" s="689">
        <v>43709</v>
      </c>
      <c r="H624" s="698" t="s">
        <v>88</v>
      </c>
      <c r="I624" s="699" t="s">
        <v>89</v>
      </c>
      <c r="J624" s="700">
        <v>27600</v>
      </c>
      <c r="K624" s="556"/>
    </row>
    <row r="625" spans="2:11" ht="48" customHeight="1">
      <c r="B625" s="687" t="s">
        <v>45</v>
      </c>
      <c r="C625" s="637" t="s">
        <v>4547</v>
      </c>
      <c r="D625" s="637" t="s">
        <v>4543</v>
      </c>
      <c r="E625" s="663" t="s">
        <v>4548</v>
      </c>
      <c r="F625" s="688">
        <v>28250</v>
      </c>
      <c r="G625" s="689">
        <v>43709</v>
      </c>
      <c r="H625" s="698" t="s">
        <v>90</v>
      </c>
      <c r="I625" s="699" t="s">
        <v>92</v>
      </c>
      <c r="J625" s="700">
        <v>28250</v>
      </c>
      <c r="K625" s="556"/>
    </row>
    <row r="626" spans="2:11" ht="48" customHeight="1">
      <c r="B626" s="687" t="s">
        <v>45</v>
      </c>
      <c r="C626" s="637" t="s">
        <v>4549</v>
      </c>
      <c r="D626" s="637" t="s">
        <v>4543</v>
      </c>
      <c r="E626" s="663" t="s">
        <v>4550</v>
      </c>
      <c r="F626" s="688">
        <v>27600</v>
      </c>
      <c r="G626" s="689">
        <v>43709</v>
      </c>
      <c r="H626" s="698" t="s">
        <v>93</v>
      </c>
      <c r="I626" s="699" t="s">
        <v>94</v>
      </c>
      <c r="J626" s="700">
        <v>27600</v>
      </c>
      <c r="K626" s="556"/>
    </row>
    <row r="627" spans="2:11" ht="48" customHeight="1">
      <c r="B627" s="687" t="s">
        <v>45</v>
      </c>
      <c r="C627" s="637" t="s">
        <v>4551</v>
      </c>
      <c r="D627" s="637" t="s">
        <v>4543</v>
      </c>
      <c r="E627" s="663" t="s">
        <v>4552</v>
      </c>
      <c r="F627" s="688">
        <v>28750</v>
      </c>
      <c r="G627" s="689">
        <v>43709</v>
      </c>
      <c r="H627" s="698" t="s">
        <v>95</v>
      </c>
      <c r="I627" s="699" t="s">
        <v>97</v>
      </c>
      <c r="J627" s="700">
        <v>28750</v>
      </c>
      <c r="K627" s="556"/>
    </row>
    <row r="628" spans="2:11" ht="48" customHeight="1">
      <c r="B628" s="687" t="s">
        <v>45</v>
      </c>
      <c r="C628" s="637" t="s">
        <v>4553</v>
      </c>
      <c r="D628" s="637" t="s">
        <v>4543</v>
      </c>
      <c r="E628" s="663" t="s">
        <v>4554</v>
      </c>
      <c r="F628" s="688">
        <v>28750</v>
      </c>
      <c r="G628" s="689">
        <v>43709</v>
      </c>
      <c r="H628" s="698" t="s">
        <v>98</v>
      </c>
      <c r="I628" s="699" t="s">
        <v>99</v>
      </c>
      <c r="J628" s="700">
        <v>28750</v>
      </c>
      <c r="K628" s="556"/>
    </row>
    <row r="629" spans="2:11" ht="48" customHeight="1">
      <c r="B629" s="687" t="s">
        <v>45</v>
      </c>
      <c r="C629" s="637" t="s">
        <v>4555</v>
      </c>
      <c r="D629" s="637" t="s">
        <v>4543</v>
      </c>
      <c r="E629" s="663" t="s">
        <v>4556</v>
      </c>
      <c r="F629" s="688">
        <v>29400</v>
      </c>
      <c r="G629" s="689">
        <v>43709</v>
      </c>
      <c r="H629" s="698" t="s">
        <v>100</v>
      </c>
      <c r="I629" s="699" t="s">
        <v>102</v>
      </c>
      <c r="J629" s="700">
        <v>29400</v>
      </c>
      <c r="K629" s="556"/>
    </row>
    <row r="630" spans="2:11" ht="48" customHeight="1">
      <c r="B630" s="687" t="s">
        <v>45</v>
      </c>
      <c r="C630" s="637" t="s">
        <v>4557</v>
      </c>
      <c r="D630" s="637" t="s">
        <v>4543</v>
      </c>
      <c r="E630" s="663" t="s">
        <v>4558</v>
      </c>
      <c r="F630" s="688">
        <v>28750</v>
      </c>
      <c r="G630" s="689">
        <v>43709</v>
      </c>
      <c r="H630" s="698" t="s">
        <v>103</v>
      </c>
      <c r="I630" s="699" t="s">
        <v>104</v>
      </c>
      <c r="J630" s="700">
        <v>28750</v>
      </c>
      <c r="K630" s="556"/>
    </row>
    <row r="631" spans="2:11" ht="48" customHeight="1">
      <c r="B631" s="687" t="s">
        <v>45</v>
      </c>
      <c r="C631" s="637" t="s">
        <v>4559</v>
      </c>
      <c r="D631" s="637" t="s">
        <v>4543</v>
      </c>
      <c r="E631" s="663" t="s">
        <v>4560</v>
      </c>
      <c r="F631" s="688">
        <v>27600</v>
      </c>
      <c r="G631" s="689">
        <v>43709</v>
      </c>
      <c r="H631" s="698" t="s">
        <v>105</v>
      </c>
      <c r="I631" s="699" t="s">
        <v>106</v>
      </c>
      <c r="J631" s="700">
        <v>27600</v>
      </c>
      <c r="K631" s="556"/>
    </row>
    <row r="632" spans="2:11" ht="48" customHeight="1">
      <c r="B632" s="687" t="s">
        <v>45</v>
      </c>
      <c r="C632" s="637" t="s">
        <v>4561</v>
      </c>
      <c r="D632" s="637" t="s">
        <v>4543</v>
      </c>
      <c r="E632" s="663" t="s">
        <v>4562</v>
      </c>
      <c r="F632" s="688">
        <v>27600</v>
      </c>
      <c r="G632" s="689">
        <v>43709</v>
      </c>
      <c r="H632" s="698" t="s">
        <v>107</v>
      </c>
      <c r="I632" s="699" t="s">
        <v>108</v>
      </c>
      <c r="J632" s="700">
        <v>27600</v>
      </c>
      <c r="K632" s="556"/>
    </row>
    <row r="633" spans="2:11" ht="48" customHeight="1">
      <c r="B633" s="687" t="s">
        <v>45</v>
      </c>
      <c r="C633" s="637" t="s">
        <v>4563</v>
      </c>
      <c r="D633" s="637" t="s">
        <v>4543</v>
      </c>
      <c r="E633" s="663" t="s">
        <v>4564</v>
      </c>
      <c r="F633" s="688">
        <v>28250</v>
      </c>
      <c r="G633" s="689">
        <v>43709</v>
      </c>
      <c r="H633" s="698" t="s">
        <v>109</v>
      </c>
      <c r="I633" s="699" t="s">
        <v>110</v>
      </c>
      <c r="J633" s="700">
        <v>28250</v>
      </c>
      <c r="K633" s="556"/>
    </row>
    <row r="634" spans="2:11" ht="48" customHeight="1">
      <c r="B634" s="687" t="s">
        <v>45</v>
      </c>
      <c r="C634" s="637" t="s">
        <v>4565</v>
      </c>
      <c r="D634" s="637" t="s">
        <v>4543</v>
      </c>
      <c r="E634" s="663" t="s">
        <v>4566</v>
      </c>
      <c r="F634" s="688">
        <v>27600</v>
      </c>
      <c r="G634" s="689">
        <v>43709</v>
      </c>
      <c r="H634" s="698" t="s">
        <v>111</v>
      </c>
      <c r="I634" s="699" t="s">
        <v>112</v>
      </c>
      <c r="J634" s="700">
        <v>27600</v>
      </c>
      <c r="K634" s="556"/>
    </row>
    <row r="635" spans="2:11" ht="48" customHeight="1">
      <c r="B635" s="687" t="s">
        <v>45</v>
      </c>
      <c r="C635" s="637" t="s">
        <v>4567</v>
      </c>
      <c r="D635" s="637" t="s">
        <v>4543</v>
      </c>
      <c r="E635" s="663" t="s">
        <v>4568</v>
      </c>
      <c r="F635" s="688">
        <v>28750</v>
      </c>
      <c r="G635" s="689">
        <v>43709</v>
      </c>
      <c r="H635" s="698" t="s">
        <v>113</v>
      </c>
      <c r="I635" s="699" t="s">
        <v>114</v>
      </c>
      <c r="J635" s="700">
        <v>28750</v>
      </c>
      <c r="K635" s="556"/>
    </row>
    <row r="636" spans="2:11" ht="48" customHeight="1">
      <c r="B636" s="687" t="s">
        <v>45</v>
      </c>
      <c r="C636" s="637" t="s">
        <v>4569</v>
      </c>
      <c r="D636" s="637" t="s">
        <v>4543</v>
      </c>
      <c r="E636" s="663" t="s">
        <v>4570</v>
      </c>
      <c r="F636" s="688">
        <v>28750</v>
      </c>
      <c r="G636" s="689">
        <v>43709</v>
      </c>
      <c r="H636" s="698" t="s">
        <v>115</v>
      </c>
      <c r="I636" s="699" t="s">
        <v>116</v>
      </c>
      <c r="J636" s="700">
        <v>28750</v>
      </c>
      <c r="K636" s="556"/>
    </row>
    <row r="637" spans="2:11" ht="48" customHeight="1">
      <c r="B637" s="641" t="s">
        <v>45</v>
      </c>
      <c r="C637" s="637" t="s">
        <v>4571</v>
      </c>
      <c r="D637" s="637" t="s">
        <v>4543</v>
      </c>
      <c r="E637" s="663" t="s">
        <v>4572</v>
      </c>
      <c r="F637" s="688">
        <v>29400</v>
      </c>
      <c r="G637" s="689">
        <v>43709</v>
      </c>
      <c r="H637" s="698" t="s">
        <v>117</v>
      </c>
      <c r="I637" s="699" t="s">
        <v>118</v>
      </c>
      <c r="J637" s="700">
        <v>29400</v>
      </c>
      <c r="K637" s="556"/>
    </row>
    <row r="638" spans="2:11" ht="48" customHeight="1">
      <c r="B638" s="662" t="s">
        <v>45</v>
      </c>
      <c r="C638" s="637" t="s">
        <v>4573</v>
      </c>
      <c r="D638" s="637" t="s">
        <v>4543</v>
      </c>
      <c r="E638" s="663" t="s">
        <v>4574</v>
      </c>
      <c r="F638" s="688">
        <v>28750</v>
      </c>
      <c r="G638" s="689">
        <v>43709</v>
      </c>
      <c r="H638" s="698" t="s">
        <v>119</v>
      </c>
      <c r="I638" s="699" t="s">
        <v>120</v>
      </c>
      <c r="J638" s="700">
        <v>28750</v>
      </c>
      <c r="K638" s="556"/>
    </row>
    <row r="639" spans="2:11" ht="48" customHeight="1">
      <c r="B639" s="701" t="s">
        <v>16</v>
      </c>
      <c r="C639" s="600" t="s">
        <v>4575</v>
      </c>
      <c r="D639" s="181" t="s">
        <v>18</v>
      </c>
      <c r="E639" s="663" t="s">
        <v>4576</v>
      </c>
      <c r="F639" s="688">
        <v>5679</v>
      </c>
      <c r="G639" s="689">
        <v>43709</v>
      </c>
      <c r="H639" s="698" t="s">
        <v>4021</v>
      </c>
      <c r="I639" s="699" t="s">
        <v>4022</v>
      </c>
      <c r="J639" s="700">
        <v>6399</v>
      </c>
      <c r="K639" s="556"/>
    </row>
    <row r="640" spans="2:11" ht="48" customHeight="1">
      <c r="B640" s="662" t="s">
        <v>45</v>
      </c>
      <c r="C640" s="637" t="s">
        <v>4577</v>
      </c>
      <c r="D640" s="637" t="s">
        <v>4359</v>
      </c>
      <c r="E640" s="663" t="s">
        <v>4578</v>
      </c>
      <c r="F640" s="688">
        <v>1049</v>
      </c>
      <c r="G640" s="689">
        <v>43709</v>
      </c>
      <c r="H640" s="698" t="s">
        <v>770</v>
      </c>
      <c r="I640" s="699" t="s">
        <v>771</v>
      </c>
      <c r="J640" s="700">
        <v>925</v>
      </c>
      <c r="K640" s="556"/>
    </row>
    <row r="641" spans="2:11" ht="48" customHeight="1">
      <c r="B641" s="662" t="s">
        <v>45</v>
      </c>
      <c r="C641" s="637" t="s">
        <v>4579</v>
      </c>
      <c r="D641" s="637" t="s">
        <v>4580</v>
      </c>
      <c r="E641" s="663" t="s">
        <v>4581</v>
      </c>
      <c r="F641" s="688">
        <v>359</v>
      </c>
      <c r="G641" s="689">
        <v>43709</v>
      </c>
      <c r="H641" s="698" t="s">
        <v>861</v>
      </c>
      <c r="I641" s="699" t="s">
        <v>3936</v>
      </c>
      <c r="J641" s="700">
        <v>359</v>
      </c>
      <c r="K641" s="556"/>
    </row>
    <row r="642" spans="2:11" ht="48" customHeight="1" thickBot="1">
      <c r="B642" s="180" t="s">
        <v>45</v>
      </c>
      <c r="C642" s="180" t="s">
        <v>4582</v>
      </c>
      <c r="D642" s="180" t="s">
        <v>4583</v>
      </c>
      <c r="E642" s="197" t="s">
        <v>4584</v>
      </c>
      <c r="F642" s="702">
        <v>349</v>
      </c>
      <c r="G642" s="703">
        <v>43709</v>
      </c>
      <c r="H642" s="704" t="s">
        <v>852</v>
      </c>
      <c r="I642" s="705" t="s">
        <v>3928</v>
      </c>
      <c r="J642" s="706">
        <v>319</v>
      </c>
      <c r="K642" s="556"/>
    </row>
    <row r="643" spans="2:11" ht="48" customHeight="1" thickTop="1" thickBot="1">
      <c r="B643" s="707" t="s">
        <v>3706</v>
      </c>
      <c r="C643" s="708" t="s">
        <v>4585</v>
      </c>
      <c r="D643" s="709" t="s">
        <v>4586</v>
      </c>
      <c r="E643" s="710" t="s">
        <v>4587</v>
      </c>
      <c r="F643" s="711">
        <v>1065</v>
      </c>
      <c r="G643" s="712">
        <v>43678</v>
      </c>
      <c r="H643" s="713" t="s">
        <v>3255</v>
      </c>
      <c r="I643" s="714" t="s">
        <v>3255</v>
      </c>
      <c r="J643" s="715" t="e">
        <v>#N/A</v>
      </c>
      <c r="K643" s="556"/>
    </row>
    <row r="644" spans="2:11" ht="62.5" thickTop="1">
      <c r="B644" s="662" t="s">
        <v>45</v>
      </c>
      <c r="C644" s="637" t="s">
        <v>4588</v>
      </c>
      <c r="D644" s="716" t="s">
        <v>763</v>
      </c>
      <c r="E644" s="663" t="s">
        <v>4589</v>
      </c>
      <c r="F644" s="717">
        <v>799</v>
      </c>
      <c r="G644" s="665">
        <v>43647</v>
      </c>
      <c r="H644" s="718" t="s">
        <v>762</v>
      </c>
      <c r="I644" s="719" t="s">
        <v>764</v>
      </c>
      <c r="J644" s="648">
        <v>850</v>
      </c>
      <c r="K644" s="556"/>
    </row>
    <row r="645" spans="2:11" ht="46.5">
      <c r="B645" s="662" t="s">
        <v>45</v>
      </c>
      <c r="C645" s="637" t="s">
        <v>4590</v>
      </c>
      <c r="D645" s="716" t="s">
        <v>4073</v>
      </c>
      <c r="E645" s="663" t="s">
        <v>4591</v>
      </c>
      <c r="F645" s="717">
        <v>699</v>
      </c>
      <c r="G645" s="659">
        <v>43647</v>
      </c>
      <c r="H645" s="229" t="s">
        <v>776</v>
      </c>
      <c r="I645" s="232" t="s">
        <v>777</v>
      </c>
      <c r="J645" s="299">
        <v>725</v>
      </c>
      <c r="K645" s="556"/>
    </row>
    <row r="646" spans="2:11" ht="62">
      <c r="B646" s="662" t="s">
        <v>45</v>
      </c>
      <c r="C646" s="637" t="s">
        <v>4592</v>
      </c>
      <c r="D646" s="716" t="s">
        <v>4593</v>
      </c>
      <c r="E646" s="663" t="s">
        <v>4594</v>
      </c>
      <c r="F646" s="720">
        <v>949</v>
      </c>
      <c r="G646" s="659">
        <v>43647</v>
      </c>
      <c r="H646" s="721" t="s">
        <v>728</v>
      </c>
      <c r="I646" s="634" t="s">
        <v>730</v>
      </c>
      <c r="J646" s="635">
        <v>1050</v>
      </c>
      <c r="K646" s="556"/>
    </row>
    <row r="647" spans="2:11" ht="31.5" thickBot="1">
      <c r="B647" s="180" t="s">
        <v>45</v>
      </c>
      <c r="C647" s="180" t="s">
        <v>4595</v>
      </c>
      <c r="D647" s="484" t="s">
        <v>4596</v>
      </c>
      <c r="E647" s="197" t="s">
        <v>4597</v>
      </c>
      <c r="F647" s="299">
        <v>179</v>
      </c>
      <c r="G647" s="722">
        <v>43647</v>
      </c>
      <c r="H647" s="723" t="s">
        <v>855</v>
      </c>
      <c r="I647" s="724" t="s">
        <v>3930</v>
      </c>
      <c r="J647" s="725">
        <v>209</v>
      </c>
      <c r="K647" s="556"/>
    </row>
    <row r="648" spans="2:11" ht="48" customHeight="1" thickTop="1">
      <c r="B648" s="662" t="s">
        <v>2906</v>
      </c>
      <c r="C648" s="716" t="s">
        <v>4598</v>
      </c>
      <c r="D648" s="638" t="s">
        <v>4599</v>
      </c>
      <c r="E648" s="726" t="s">
        <v>4600</v>
      </c>
      <c r="F648" s="720">
        <v>490</v>
      </c>
      <c r="G648" s="727">
        <v>43586</v>
      </c>
      <c r="H648" s="728" t="s">
        <v>2938</v>
      </c>
      <c r="I648" s="729" t="s">
        <v>2940</v>
      </c>
      <c r="J648" s="730">
        <v>690</v>
      </c>
      <c r="K648" s="556"/>
    </row>
    <row r="649" spans="2:11" ht="48" customHeight="1">
      <c r="B649" s="662" t="s">
        <v>3959</v>
      </c>
      <c r="C649" s="716" t="s">
        <v>4601</v>
      </c>
      <c r="D649" s="638" t="s">
        <v>4231</v>
      </c>
      <c r="E649" s="726" t="s">
        <v>4602</v>
      </c>
      <c r="F649" s="720">
        <v>1130</v>
      </c>
      <c r="G649" s="665">
        <v>43586</v>
      </c>
      <c r="H649" s="599" t="s">
        <v>3984</v>
      </c>
      <c r="I649" s="640" t="s">
        <v>3985</v>
      </c>
      <c r="J649" s="671">
        <v>1030</v>
      </c>
      <c r="K649" s="556"/>
    </row>
    <row r="650" spans="2:11" ht="48" customHeight="1">
      <c r="B650" s="662" t="s">
        <v>3959</v>
      </c>
      <c r="C650" s="716" t="s">
        <v>4603</v>
      </c>
      <c r="D650" s="638" t="s">
        <v>4231</v>
      </c>
      <c r="E650" s="726" t="s">
        <v>4604</v>
      </c>
      <c r="F650" s="720">
        <v>1490</v>
      </c>
      <c r="G650" s="665">
        <v>43586</v>
      </c>
      <c r="H650" s="599" t="s">
        <v>3986</v>
      </c>
      <c r="I650" s="640" t="s">
        <v>3987</v>
      </c>
      <c r="J650" s="671">
        <v>1390</v>
      </c>
      <c r="K650" s="556"/>
    </row>
    <row r="651" spans="2:11" ht="48" customHeight="1">
      <c r="B651" s="662" t="s">
        <v>3959</v>
      </c>
      <c r="C651" s="716" t="s">
        <v>4605</v>
      </c>
      <c r="D651" s="638" t="s">
        <v>4231</v>
      </c>
      <c r="E651" s="726" t="s">
        <v>4606</v>
      </c>
      <c r="F651" s="720">
        <v>2210</v>
      </c>
      <c r="G651" s="665">
        <v>43586</v>
      </c>
      <c r="H651" s="599" t="s">
        <v>3990</v>
      </c>
      <c r="I651" s="640" t="s">
        <v>3991</v>
      </c>
      <c r="J651" s="671">
        <v>2110</v>
      </c>
      <c r="K651" s="556"/>
    </row>
    <row r="652" spans="2:11" ht="48" customHeight="1">
      <c r="B652" s="662" t="s">
        <v>3959</v>
      </c>
      <c r="C652" s="716" t="s">
        <v>4607</v>
      </c>
      <c r="D652" s="638" t="s">
        <v>4231</v>
      </c>
      <c r="E652" s="726" t="s">
        <v>4608</v>
      </c>
      <c r="F652" s="720">
        <v>2930</v>
      </c>
      <c r="G652" s="665">
        <v>43586</v>
      </c>
      <c r="H652" s="599" t="s">
        <v>3994</v>
      </c>
      <c r="I652" s="640" t="s">
        <v>3995</v>
      </c>
      <c r="J652" s="671">
        <v>2830</v>
      </c>
      <c r="K652" s="556"/>
    </row>
    <row r="653" spans="2:11" ht="48" customHeight="1">
      <c r="B653" s="662" t="s">
        <v>3959</v>
      </c>
      <c r="C653" s="716" t="s">
        <v>4609</v>
      </c>
      <c r="D653" s="638" t="s">
        <v>4231</v>
      </c>
      <c r="E653" s="726" t="s">
        <v>4610</v>
      </c>
      <c r="F653" s="720">
        <v>3650</v>
      </c>
      <c r="G653" s="665">
        <v>43586</v>
      </c>
      <c r="H653" s="729" t="s">
        <v>3970</v>
      </c>
      <c r="I653" s="729" t="s">
        <v>3971</v>
      </c>
      <c r="J653" s="730">
        <v>3790</v>
      </c>
      <c r="K653" s="556"/>
    </row>
    <row r="654" spans="2:11" ht="48" customHeight="1">
      <c r="B654" s="662" t="s">
        <v>3959</v>
      </c>
      <c r="C654" s="716" t="s">
        <v>4611</v>
      </c>
      <c r="D654" s="638" t="s">
        <v>4231</v>
      </c>
      <c r="E654" s="726" t="s">
        <v>4612</v>
      </c>
      <c r="F654" s="720">
        <v>4010</v>
      </c>
      <c r="G654" s="665">
        <v>43586</v>
      </c>
      <c r="H654" s="729" t="s">
        <v>3972</v>
      </c>
      <c r="I654" s="729" t="s">
        <v>3973</v>
      </c>
      <c r="J654" s="730">
        <v>4510</v>
      </c>
      <c r="K654" s="556"/>
    </row>
    <row r="655" spans="2:11" ht="48" customHeight="1">
      <c r="B655" s="662" t="s">
        <v>3959</v>
      </c>
      <c r="C655" s="716" t="s">
        <v>4613</v>
      </c>
      <c r="D655" s="638" t="s">
        <v>4231</v>
      </c>
      <c r="E655" s="726" t="s">
        <v>4614</v>
      </c>
      <c r="F655" s="720">
        <v>4370</v>
      </c>
      <c r="G655" s="665">
        <v>43586</v>
      </c>
      <c r="H655" s="729" t="s">
        <v>3972</v>
      </c>
      <c r="I655" s="729" t="s">
        <v>3973</v>
      </c>
      <c r="J655" s="730">
        <v>4510</v>
      </c>
      <c r="K655" s="556"/>
    </row>
    <row r="656" spans="2:11" ht="48" customHeight="1">
      <c r="B656" s="641" t="s">
        <v>3959</v>
      </c>
      <c r="C656" s="484" t="s">
        <v>4615</v>
      </c>
      <c r="D656" s="101" t="s">
        <v>4231</v>
      </c>
      <c r="E656" s="598" t="s">
        <v>4616</v>
      </c>
      <c r="F656" s="299">
        <v>5090</v>
      </c>
      <c r="G656" s="665">
        <v>43586</v>
      </c>
      <c r="H656" s="729" t="s">
        <v>3974</v>
      </c>
      <c r="I656" s="729" t="s">
        <v>3975</v>
      </c>
      <c r="J656" s="730">
        <v>5230</v>
      </c>
      <c r="K656" s="556"/>
    </row>
    <row r="657" spans="2:11" ht="48" customHeight="1">
      <c r="B657" s="641" t="s">
        <v>4439</v>
      </c>
      <c r="C657" s="484" t="s">
        <v>4617</v>
      </c>
      <c r="D657" s="101" t="s">
        <v>4618</v>
      </c>
      <c r="E657" s="598" t="s">
        <v>4619</v>
      </c>
      <c r="F657" s="299">
        <v>209</v>
      </c>
      <c r="G657" s="665">
        <v>43586</v>
      </c>
      <c r="H657" s="415" t="s">
        <v>3330</v>
      </c>
      <c r="I657" s="415" t="s">
        <v>3331</v>
      </c>
      <c r="J657" s="671">
        <v>230</v>
      </c>
      <c r="K657" s="556"/>
    </row>
    <row r="658" spans="2:11" ht="48" customHeight="1">
      <c r="B658" s="641" t="s">
        <v>4439</v>
      </c>
      <c r="C658" s="484" t="s">
        <v>4620</v>
      </c>
      <c r="D658" s="101" t="s">
        <v>4618</v>
      </c>
      <c r="E658" s="598" t="s">
        <v>4621</v>
      </c>
      <c r="F658" s="299">
        <v>269</v>
      </c>
      <c r="G658" s="665">
        <v>43586</v>
      </c>
      <c r="H658" s="731" t="s">
        <v>3255</v>
      </c>
      <c r="I658" s="732" t="s">
        <v>4622</v>
      </c>
      <c r="J658" s="733" t="e">
        <v>#N/A</v>
      </c>
      <c r="K658" s="556"/>
    </row>
    <row r="659" spans="2:11" ht="48" customHeight="1">
      <c r="B659" s="641" t="s">
        <v>4439</v>
      </c>
      <c r="C659" s="484" t="s">
        <v>4623</v>
      </c>
      <c r="D659" s="101" t="s">
        <v>4618</v>
      </c>
      <c r="E659" s="598" t="s">
        <v>4624</v>
      </c>
      <c r="F659" s="299">
        <v>269</v>
      </c>
      <c r="G659" s="665">
        <v>43586</v>
      </c>
      <c r="H659" s="415" t="s">
        <v>2048</v>
      </c>
      <c r="I659" s="415" t="s">
        <v>2050</v>
      </c>
      <c r="J659" s="671">
        <v>270</v>
      </c>
      <c r="K659" s="556"/>
    </row>
    <row r="660" spans="2:11" ht="48" customHeight="1">
      <c r="B660" s="641" t="s">
        <v>4439</v>
      </c>
      <c r="C660" s="484" t="s">
        <v>4625</v>
      </c>
      <c r="D660" s="101" t="s">
        <v>4626</v>
      </c>
      <c r="E660" s="598" t="s">
        <v>4627</v>
      </c>
      <c r="F660" s="299">
        <v>299</v>
      </c>
      <c r="G660" s="665">
        <v>43586</v>
      </c>
      <c r="H660" s="415" t="s">
        <v>2048</v>
      </c>
      <c r="I660" s="415" t="s">
        <v>2050</v>
      </c>
      <c r="J660" s="671">
        <v>270</v>
      </c>
      <c r="K660" s="556"/>
    </row>
    <row r="661" spans="2:11" ht="48" customHeight="1" thickBot="1">
      <c r="B661" s="734" t="s">
        <v>169</v>
      </c>
      <c r="C661" s="735" t="s">
        <v>4628</v>
      </c>
      <c r="D661" s="736" t="s">
        <v>169</v>
      </c>
      <c r="E661" s="737" t="s">
        <v>4629</v>
      </c>
      <c r="F661" s="738">
        <v>138</v>
      </c>
      <c r="G661" s="739">
        <v>43586</v>
      </c>
      <c r="H661" s="740" t="s">
        <v>3255</v>
      </c>
      <c r="I661" s="741" t="s">
        <v>4630</v>
      </c>
      <c r="J661" s="742" t="e">
        <v>#N/A</v>
      </c>
      <c r="K661" s="556"/>
    </row>
    <row r="662" spans="2:11" ht="48" customHeight="1" thickTop="1">
      <c r="B662" s="743" t="s">
        <v>16</v>
      </c>
      <c r="C662" s="744" t="s">
        <v>4631</v>
      </c>
      <c r="D662" s="745" t="s">
        <v>1741</v>
      </c>
      <c r="E662" s="746" t="s">
        <v>4632</v>
      </c>
      <c r="F662" s="747">
        <v>999</v>
      </c>
      <c r="G662" s="727">
        <v>43556</v>
      </c>
      <c r="H662" s="728" t="s">
        <v>1797</v>
      </c>
      <c r="I662" s="728" t="s">
        <v>1799</v>
      </c>
      <c r="J662" s="748">
        <v>1325</v>
      </c>
      <c r="K662" s="556"/>
    </row>
    <row r="663" spans="2:11" ht="48" customHeight="1">
      <c r="B663" s="641" t="s">
        <v>16</v>
      </c>
      <c r="C663" s="484" t="s">
        <v>4633</v>
      </c>
      <c r="D663" s="101" t="s">
        <v>1741</v>
      </c>
      <c r="E663" s="598" t="s">
        <v>4634</v>
      </c>
      <c r="F663" s="299">
        <v>1179</v>
      </c>
      <c r="G663" s="665">
        <v>43556</v>
      </c>
      <c r="H663" s="415" t="s">
        <v>1797</v>
      </c>
      <c r="I663" s="415" t="s">
        <v>1799</v>
      </c>
      <c r="J663" s="671">
        <v>1325</v>
      </c>
      <c r="K663" s="556"/>
    </row>
    <row r="664" spans="2:11" ht="48" customHeight="1">
      <c r="B664" s="641" t="s">
        <v>16</v>
      </c>
      <c r="C664" s="484" t="s">
        <v>4635</v>
      </c>
      <c r="D664" s="101" t="s">
        <v>1741</v>
      </c>
      <c r="E664" s="598" t="s">
        <v>4636</v>
      </c>
      <c r="F664" s="299">
        <v>1359</v>
      </c>
      <c r="G664" s="665">
        <v>43556</v>
      </c>
      <c r="H664" s="415" t="s">
        <v>1800</v>
      </c>
      <c r="I664" s="415" t="s">
        <v>1802</v>
      </c>
      <c r="J664" s="671">
        <v>1685</v>
      </c>
      <c r="K664" s="556"/>
    </row>
    <row r="665" spans="2:11" ht="48" customHeight="1">
      <c r="B665" s="641" t="s">
        <v>16</v>
      </c>
      <c r="C665" s="484" t="s">
        <v>4637</v>
      </c>
      <c r="D665" s="101" t="s">
        <v>1741</v>
      </c>
      <c r="E665" s="598" t="s">
        <v>4638</v>
      </c>
      <c r="F665" s="299">
        <v>1539</v>
      </c>
      <c r="G665" s="665">
        <v>43556</v>
      </c>
      <c r="H665" s="415" t="s">
        <v>1800</v>
      </c>
      <c r="I665" s="415" t="s">
        <v>1802</v>
      </c>
      <c r="J665" s="671">
        <v>1685</v>
      </c>
      <c r="K665" s="556"/>
    </row>
    <row r="666" spans="2:11" ht="48" customHeight="1">
      <c r="B666" s="641" t="s">
        <v>16</v>
      </c>
      <c r="C666" s="484" t="s">
        <v>4639</v>
      </c>
      <c r="D666" s="101" t="s">
        <v>1741</v>
      </c>
      <c r="E666" s="598" t="s">
        <v>4640</v>
      </c>
      <c r="F666" s="299">
        <v>1899</v>
      </c>
      <c r="G666" s="665">
        <v>43556</v>
      </c>
      <c r="H666" s="415" t="s">
        <v>1803</v>
      </c>
      <c r="I666" s="415" t="s">
        <v>1805</v>
      </c>
      <c r="J666" s="671">
        <v>2045</v>
      </c>
      <c r="K666" s="556"/>
    </row>
    <row r="667" spans="2:11" ht="48" customHeight="1">
      <c r="B667" s="641" t="s">
        <v>16</v>
      </c>
      <c r="C667" s="484" t="s">
        <v>4641</v>
      </c>
      <c r="D667" s="101" t="s">
        <v>1741</v>
      </c>
      <c r="E667" s="598" t="s">
        <v>4642</v>
      </c>
      <c r="F667" s="299">
        <v>2259</v>
      </c>
      <c r="G667" s="665">
        <v>43556</v>
      </c>
      <c r="H667" s="415" t="s">
        <v>1806</v>
      </c>
      <c r="I667" s="415" t="s">
        <v>1808</v>
      </c>
      <c r="J667" s="671">
        <v>2405</v>
      </c>
      <c r="K667" s="556"/>
    </row>
    <row r="668" spans="2:11" ht="48" customHeight="1">
      <c r="B668" s="641" t="s">
        <v>16</v>
      </c>
      <c r="C668" s="484" t="s">
        <v>4643</v>
      </c>
      <c r="D668" s="101" t="s">
        <v>1741</v>
      </c>
      <c r="E668" s="598" t="s">
        <v>4644</v>
      </c>
      <c r="F668" s="299">
        <v>2979</v>
      </c>
      <c r="G668" s="665">
        <v>43556</v>
      </c>
      <c r="H668" s="415" t="s">
        <v>1809</v>
      </c>
      <c r="I668" s="415" t="s">
        <v>1811</v>
      </c>
      <c r="J668" s="671">
        <v>3125</v>
      </c>
      <c r="K668" s="556"/>
    </row>
    <row r="669" spans="2:11" ht="48" customHeight="1">
      <c r="B669" s="662" t="s">
        <v>16</v>
      </c>
      <c r="C669" s="716" t="s">
        <v>4645</v>
      </c>
      <c r="D669" s="749" t="s">
        <v>1741</v>
      </c>
      <c r="E669" s="726" t="s">
        <v>4646</v>
      </c>
      <c r="F669" s="720">
        <v>1420</v>
      </c>
      <c r="G669" s="665">
        <v>43556</v>
      </c>
      <c r="H669" s="750" t="s">
        <v>1755</v>
      </c>
      <c r="I669" s="729" t="s">
        <v>1757</v>
      </c>
      <c r="J669" s="730">
        <v>1420</v>
      </c>
      <c r="K669" s="556"/>
    </row>
    <row r="670" spans="2:11" ht="48" customHeight="1">
      <c r="B670" s="662" t="s">
        <v>16</v>
      </c>
      <c r="C670" s="716" t="s">
        <v>4647</v>
      </c>
      <c r="D670" s="749" t="s">
        <v>1741</v>
      </c>
      <c r="E670" s="726" t="s">
        <v>4648</v>
      </c>
      <c r="F670" s="720">
        <v>1780</v>
      </c>
      <c r="G670" s="659">
        <v>43556</v>
      </c>
      <c r="H670" s="750" t="s">
        <v>1759</v>
      </c>
      <c r="I670" s="729" t="s">
        <v>1761</v>
      </c>
      <c r="J670" s="730">
        <v>1780</v>
      </c>
      <c r="K670" s="556"/>
    </row>
    <row r="671" spans="2:11" ht="48" customHeight="1">
      <c r="B671" s="662" t="s">
        <v>16</v>
      </c>
      <c r="C671" s="716" t="s">
        <v>4649</v>
      </c>
      <c r="D671" s="749" t="s">
        <v>1741</v>
      </c>
      <c r="E671" s="726" t="s">
        <v>4650</v>
      </c>
      <c r="F671" s="720">
        <v>2140</v>
      </c>
      <c r="G671" s="659">
        <v>43556</v>
      </c>
      <c r="H671" s="750" t="s">
        <v>1762</v>
      </c>
      <c r="I671" s="729" t="s">
        <v>1764</v>
      </c>
      <c r="J671" s="730">
        <v>2140</v>
      </c>
      <c r="K671" s="556"/>
    </row>
    <row r="672" spans="2:11" ht="48" customHeight="1">
      <c r="B672" s="662" t="s">
        <v>16</v>
      </c>
      <c r="C672" s="716" t="s">
        <v>4651</v>
      </c>
      <c r="D672" s="749" t="s">
        <v>1741</v>
      </c>
      <c r="E672" s="726" t="s">
        <v>4652</v>
      </c>
      <c r="F672" s="720">
        <v>2860</v>
      </c>
      <c r="G672" s="659">
        <v>43556</v>
      </c>
      <c r="H672" s="750" t="s">
        <v>1765</v>
      </c>
      <c r="I672" s="729" t="s">
        <v>1767</v>
      </c>
      <c r="J672" s="730">
        <v>2860</v>
      </c>
      <c r="K672" s="556"/>
    </row>
    <row r="673" spans="2:11" ht="48" customHeight="1">
      <c r="B673" s="662" t="s">
        <v>16</v>
      </c>
      <c r="C673" s="716" t="s">
        <v>4653</v>
      </c>
      <c r="D673" s="749" t="s">
        <v>1741</v>
      </c>
      <c r="E673" s="726" t="s">
        <v>4654</v>
      </c>
      <c r="F673" s="720">
        <v>3580</v>
      </c>
      <c r="G673" s="659">
        <v>43556</v>
      </c>
      <c r="H673" s="750" t="s">
        <v>1768</v>
      </c>
      <c r="I673" s="729" t="s">
        <v>1770</v>
      </c>
      <c r="J673" s="730">
        <v>3580</v>
      </c>
      <c r="K673" s="556"/>
    </row>
    <row r="674" spans="2:11" ht="48" customHeight="1">
      <c r="B674" s="662" t="s">
        <v>16</v>
      </c>
      <c r="C674" s="716" t="s">
        <v>4655</v>
      </c>
      <c r="D674" s="749" t="s">
        <v>1741</v>
      </c>
      <c r="E674" s="726" t="s">
        <v>4656</v>
      </c>
      <c r="F674" s="720">
        <v>4300</v>
      </c>
      <c r="G674" s="659">
        <v>43556</v>
      </c>
      <c r="H674" s="750" t="s">
        <v>1771</v>
      </c>
      <c r="I674" s="729" t="s">
        <v>1773</v>
      </c>
      <c r="J674" s="730">
        <v>4300</v>
      </c>
      <c r="K674" s="556"/>
    </row>
    <row r="675" spans="2:11" ht="48" customHeight="1">
      <c r="B675" s="641" t="s">
        <v>16</v>
      </c>
      <c r="C675" s="484" t="s">
        <v>4657</v>
      </c>
      <c r="D675" s="615" t="s">
        <v>1741</v>
      </c>
      <c r="E675" s="598" t="s">
        <v>4658</v>
      </c>
      <c r="F675" s="299">
        <v>5740</v>
      </c>
      <c r="G675" s="659">
        <v>43556</v>
      </c>
      <c r="H675" s="599" t="s">
        <v>1774</v>
      </c>
      <c r="I675" s="415" t="s">
        <v>1776</v>
      </c>
      <c r="J675" s="671">
        <v>5740</v>
      </c>
      <c r="K675" s="556"/>
    </row>
    <row r="676" spans="2:11" ht="48" customHeight="1">
      <c r="B676" s="641" t="s">
        <v>16</v>
      </c>
      <c r="C676" s="484" t="s">
        <v>4659</v>
      </c>
      <c r="D676" s="615" t="s">
        <v>1741</v>
      </c>
      <c r="E676" s="598" t="s">
        <v>4660</v>
      </c>
      <c r="F676" s="299">
        <v>6460</v>
      </c>
      <c r="G676" s="659">
        <v>43556</v>
      </c>
      <c r="H676" s="599" t="s">
        <v>1777</v>
      </c>
      <c r="I676" s="415" t="s">
        <v>1778</v>
      </c>
      <c r="J676" s="671">
        <v>6460</v>
      </c>
      <c r="K676" s="556"/>
    </row>
    <row r="677" spans="2:11" ht="48" customHeight="1">
      <c r="B677" s="641" t="s">
        <v>16</v>
      </c>
      <c r="C677" s="484" t="s">
        <v>4661</v>
      </c>
      <c r="D677" s="615" t="s">
        <v>1741</v>
      </c>
      <c r="E677" s="598" t="s">
        <v>4662</v>
      </c>
      <c r="F677" s="299">
        <v>7180</v>
      </c>
      <c r="G677" s="659">
        <v>43556</v>
      </c>
      <c r="H677" s="599" t="s">
        <v>1779</v>
      </c>
      <c r="I677" s="415" t="s">
        <v>1780</v>
      </c>
      <c r="J677" s="671">
        <v>7180</v>
      </c>
      <c r="K677" s="556"/>
    </row>
    <row r="678" spans="2:11" ht="48" customHeight="1">
      <c r="B678" s="641" t="s">
        <v>4439</v>
      </c>
      <c r="C678" s="484" t="s">
        <v>4663</v>
      </c>
      <c r="D678" s="615" t="s">
        <v>4618</v>
      </c>
      <c r="E678" s="598" t="s">
        <v>4664</v>
      </c>
      <c r="F678" s="299">
        <v>199</v>
      </c>
      <c r="G678" s="659">
        <v>43556</v>
      </c>
      <c r="H678" s="599" t="s">
        <v>3330</v>
      </c>
      <c r="I678" s="415" t="s">
        <v>3331</v>
      </c>
      <c r="J678" s="671">
        <v>230</v>
      </c>
      <c r="K678" s="556"/>
    </row>
    <row r="679" spans="2:11" ht="48" customHeight="1" thickBot="1">
      <c r="B679" s="734" t="s">
        <v>4665</v>
      </c>
      <c r="C679" s="735" t="s">
        <v>4666</v>
      </c>
      <c r="D679" s="736" t="s">
        <v>4667</v>
      </c>
      <c r="E679" s="737" t="s">
        <v>4668</v>
      </c>
      <c r="F679" s="738">
        <v>239</v>
      </c>
      <c r="G679" s="722">
        <v>43556</v>
      </c>
      <c r="H679" s="751" t="s">
        <v>2041</v>
      </c>
      <c r="I679" s="752" t="s">
        <v>2043</v>
      </c>
      <c r="J679" s="753">
        <v>180</v>
      </c>
      <c r="K679" s="556"/>
    </row>
    <row r="680" spans="2:11" ht="48" customHeight="1" thickTop="1">
      <c r="B680" s="662" t="s">
        <v>1857</v>
      </c>
      <c r="C680" s="716" t="s">
        <v>4669</v>
      </c>
      <c r="D680" s="749" t="s">
        <v>4670</v>
      </c>
      <c r="E680" s="754" t="s">
        <v>4671</v>
      </c>
      <c r="F680" s="755">
        <v>229</v>
      </c>
      <c r="G680" s="665">
        <v>43525</v>
      </c>
      <c r="H680" s="756" t="s">
        <v>3232</v>
      </c>
      <c r="I680" s="757" t="s">
        <v>4672</v>
      </c>
      <c r="J680" s="758">
        <v>260</v>
      </c>
      <c r="K680" s="556"/>
    </row>
    <row r="681" spans="2:11" ht="48" customHeight="1">
      <c r="B681" s="641" t="s">
        <v>1857</v>
      </c>
      <c r="C681" s="484" t="s">
        <v>4673</v>
      </c>
      <c r="D681" s="615" t="s">
        <v>4670</v>
      </c>
      <c r="E681" s="759" t="s">
        <v>4674</v>
      </c>
      <c r="F681" s="605">
        <v>309</v>
      </c>
      <c r="G681" s="659">
        <v>43525</v>
      </c>
      <c r="H681" s="628" t="s">
        <v>3232</v>
      </c>
      <c r="I681" s="636" t="s">
        <v>4672</v>
      </c>
      <c r="J681" s="760">
        <v>260</v>
      </c>
      <c r="K681" s="556"/>
    </row>
    <row r="682" spans="2:11" ht="48" customHeight="1">
      <c r="B682" s="641" t="s">
        <v>1857</v>
      </c>
      <c r="C682" s="484" t="s">
        <v>4675</v>
      </c>
      <c r="D682" s="101" t="s">
        <v>4676</v>
      </c>
      <c r="E682" s="598" t="s">
        <v>4677</v>
      </c>
      <c r="F682" s="299">
        <v>539</v>
      </c>
      <c r="G682" s="659">
        <v>43525</v>
      </c>
      <c r="H682" s="628" t="s">
        <v>3236</v>
      </c>
      <c r="I682" s="636" t="s">
        <v>4678</v>
      </c>
      <c r="J682" s="760">
        <v>535</v>
      </c>
      <c r="K682" s="556"/>
    </row>
    <row r="683" spans="2:11" ht="48" customHeight="1">
      <c r="B683" s="761" t="s">
        <v>3959</v>
      </c>
      <c r="C683" s="617" t="s">
        <v>4679</v>
      </c>
      <c r="D683" s="613" t="s">
        <v>4222</v>
      </c>
      <c r="E683" s="624" t="s">
        <v>4680</v>
      </c>
      <c r="F683" s="299">
        <v>870</v>
      </c>
      <c r="G683" s="659">
        <v>43525</v>
      </c>
      <c r="H683" s="628" t="s">
        <v>4273</v>
      </c>
      <c r="I683" s="636" t="s">
        <v>4274</v>
      </c>
      <c r="J683" s="760">
        <v>820</v>
      </c>
      <c r="K683" s="556"/>
    </row>
    <row r="684" spans="2:11" ht="48" customHeight="1">
      <c r="B684" s="761" t="s">
        <v>3959</v>
      </c>
      <c r="C684" s="617" t="s">
        <v>4681</v>
      </c>
      <c r="D684" s="613" t="s">
        <v>4222</v>
      </c>
      <c r="E684" s="624" t="s">
        <v>4682</v>
      </c>
      <c r="F684" s="299">
        <v>1050</v>
      </c>
      <c r="G684" s="659">
        <v>43525</v>
      </c>
      <c r="H684" s="628" t="s">
        <v>4275</v>
      </c>
      <c r="I684" s="636" t="s">
        <v>4276</v>
      </c>
      <c r="J684" s="760">
        <v>1000</v>
      </c>
      <c r="K684" s="556"/>
    </row>
    <row r="685" spans="2:11" ht="48" customHeight="1">
      <c r="B685" s="761" t="s">
        <v>3959</v>
      </c>
      <c r="C685" s="617" t="s">
        <v>4683</v>
      </c>
      <c r="D685" s="613" t="s">
        <v>4222</v>
      </c>
      <c r="E685" s="624" t="s">
        <v>4684</v>
      </c>
      <c r="F685" s="299">
        <v>1410</v>
      </c>
      <c r="G685" s="659">
        <v>43525</v>
      </c>
      <c r="H685" s="628" t="s">
        <v>4277</v>
      </c>
      <c r="I685" s="636" t="s">
        <v>4278</v>
      </c>
      <c r="J685" s="760">
        <v>1360</v>
      </c>
      <c r="K685" s="556"/>
    </row>
    <row r="686" spans="2:11" ht="48" customHeight="1">
      <c r="B686" s="761" t="s">
        <v>3959</v>
      </c>
      <c r="C686" s="617" t="s">
        <v>4685</v>
      </c>
      <c r="D686" s="613" t="s">
        <v>4222</v>
      </c>
      <c r="E686" s="624" t="s">
        <v>4686</v>
      </c>
      <c r="F686" s="299">
        <v>1770</v>
      </c>
      <c r="G686" s="659">
        <v>43525</v>
      </c>
      <c r="H686" s="628" t="s">
        <v>4279</v>
      </c>
      <c r="I686" s="636" t="s">
        <v>4280</v>
      </c>
      <c r="J686" s="760">
        <v>2080</v>
      </c>
      <c r="K686" s="556"/>
    </row>
    <row r="687" spans="2:11" ht="48" customHeight="1">
      <c r="B687" s="761" t="s">
        <v>3959</v>
      </c>
      <c r="C687" s="617" t="s">
        <v>4687</v>
      </c>
      <c r="D687" s="613" t="s">
        <v>4222</v>
      </c>
      <c r="E687" s="624" t="s">
        <v>4688</v>
      </c>
      <c r="F687" s="299">
        <v>2130</v>
      </c>
      <c r="G687" s="659">
        <v>43525</v>
      </c>
      <c r="H687" s="628" t="s">
        <v>4279</v>
      </c>
      <c r="I687" s="636" t="s">
        <v>4280</v>
      </c>
      <c r="J687" s="760">
        <v>2080</v>
      </c>
      <c r="K687" s="556"/>
    </row>
    <row r="688" spans="2:11" ht="48" customHeight="1">
      <c r="B688" s="761" t="s">
        <v>3959</v>
      </c>
      <c r="C688" s="617" t="s">
        <v>4689</v>
      </c>
      <c r="D688" s="613" t="s">
        <v>4222</v>
      </c>
      <c r="E688" s="624" t="s">
        <v>4690</v>
      </c>
      <c r="F688" s="299">
        <v>2850</v>
      </c>
      <c r="G688" s="659">
        <v>43525</v>
      </c>
      <c r="H688" s="628" t="s">
        <v>4281</v>
      </c>
      <c r="I688" s="636" t="s">
        <v>4282</v>
      </c>
      <c r="J688" s="760">
        <v>2800</v>
      </c>
      <c r="K688" s="556"/>
    </row>
    <row r="689" spans="2:11" ht="48" customHeight="1">
      <c r="B689" s="761" t="s">
        <v>3959</v>
      </c>
      <c r="C689" s="617" t="s">
        <v>4691</v>
      </c>
      <c r="D689" s="613" t="s">
        <v>4222</v>
      </c>
      <c r="E689" s="624" t="s">
        <v>4692</v>
      </c>
      <c r="F689" s="299">
        <v>3570</v>
      </c>
      <c r="G689" s="659">
        <v>43525</v>
      </c>
      <c r="H689" s="628" t="s">
        <v>4283</v>
      </c>
      <c r="I689" s="636" t="s">
        <v>4284</v>
      </c>
      <c r="J689" s="760">
        <v>3520</v>
      </c>
      <c r="K689" s="556"/>
    </row>
    <row r="690" spans="2:11" ht="48" customHeight="1">
      <c r="B690" s="761" t="s">
        <v>3959</v>
      </c>
      <c r="C690" s="617" t="s">
        <v>4693</v>
      </c>
      <c r="D690" s="613" t="s">
        <v>4222</v>
      </c>
      <c r="E690" s="624" t="s">
        <v>4694</v>
      </c>
      <c r="F690" s="299">
        <v>3930</v>
      </c>
      <c r="G690" s="659">
        <v>43525</v>
      </c>
      <c r="H690" s="628" t="s">
        <v>4285</v>
      </c>
      <c r="I690" s="636" t="s">
        <v>4286</v>
      </c>
      <c r="J690" s="760">
        <v>4240</v>
      </c>
      <c r="K690" s="556"/>
    </row>
    <row r="691" spans="2:11" ht="48" customHeight="1">
      <c r="B691" s="761" t="s">
        <v>3959</v>
      </c>
      <c r="C691" s="617" t="s">
        <v>4695</v>
      </c>
      <c r="D691" s="613" t="s">
        <v>4222</v>
      </c>
      <c r="E691" s="624" t="s">
        <v>4696</v>
      </c>
      <c r="F691" s="299">
        <v>5010</v>
      </c>
      <c r="G691" s="659">
        <v>43525</v>
      </c>
      <c r="H691" s="628" t="s">
        <v>4287</v>
      </c>
      <c r="I691" s="636" t="s">
        <v>4288</v>
      </c>
      <c r="J691" s="760">
        <v>4960</v>
      </c>
      <c r="K691" s="556"/>
    </row>
    <row r="692" spans="2:11" ht="48" customHeight="1">
      <c r="B692" s="641" t="s">
        <v>45</v>
      </c>
      <c r="C692" s="484" t="s">
        <v>4697</v>
      </c>
      <c r="D692" s="615" t="s">
        <v>4698</v>
      </c>
      <c r="E692" s="759" t="s">
        <v>4699</v>
      </c>
      <c r="F692" s="605">
        <v>839</v>
      </c>
      <c r="G692" s="659">
        <v>43525</v>
      </c>
      <c r="H692" s="628" t="s">
        <v>889</v>
      </c>
      <c r="I692" s="636" t="s">
        <v>891</v>
      </c>
      <c r="J692" s="760">
        <v>1055</v>
      </c>
      <c r="K692" s="556"/>
    </row>
    <row r="693" spans="2:11" ht="48" customHeight="1">
      <c r="B693" s="641" t="s">
        <v>164</v>
      </c>
      <c r="C693" s="484" t="s">
        <v>4700</v>
      </c>
      <c r="D693" s="615" t="s">
        <v>161</v>
      </c>
      <c r="E693" s="759" t="s">
        <v>4701</v>
      </c>
      <c r="F693" s="605">
        <v>439</v>
      </c>
      <c r="G693" s="659">
        <v>43525</v>
      </c>
      <c r="H693" s="731" t="s">
        <v>3255</v>
      </c>
      <c r="I693" s="732" t="s">
        <v>4702</v>
      </c>
      <c r="J693" s="733" t="e">
        <v>#N/A</v>
      </c>
      <c r="K693" s="556"/>
    </row>
    <row r="694" spans="2:11" ht="48" customHeight="1">
      <c r="B694" s="641" t="s">
        <v>4703</v>
      </c>
      <c r="C694" s="484" t="s">
        <v>4704</v>
      </c>
      <c r="D694" s="101" t="s">
        <v>4444</v>
      </c>
      <c r="E694" s="598" t="s">
        <v>4705</v>
      </c>
      <c r="F694" s="299">
        <v>369</v>
      </c>
      <c r="G694" s="659">
        <v>43525</v>
      </c>
      <c r="H694" s="628" t="s">
        <v>2061</v>
      </c>
      <c r="I694" s="636" t="s">
        <v>2063</v>
      </c>
      <c r="J694" s="760">
        <v>300</v>
      </c>
      <c r="K694" s="556"/>
    </row>
    <row r="695" spans="2:11" ht="48" customHeight="1">
      <c r="B695" s="641" t="s">
        <v>4439</v>
      </c>
      <c r="C695" s="484" t="s">
        <v>4706</v>
      </c>
      <c r="D695" s="615" t="s">
        <v>4707</v>
      </c>
      <c r="E695" s="759" t="s">
        <v>4708</v>
      </c>
      <c r="F695" s="605">
        <v>399</v>
      </c>
      <c r="G695" s="659">
        <v>43525</v>
      </c>
      <c r="H695" s="628" t="s">
        <v>2061</v>
      </c>
      <c r="I695" s="636" t="s">
        <v>2063</v>
      </c>
      <c r="J695" s="760">
        <v>300</v>
      </c>
      <c r="K695" s="556"/>
    </row>
    <row r="696" spans="2:11" ht="48" customHeight="1" thickBot="1">
      <c r="B696" s="734" t="s">
        <v>169</v>
      </c>
      <c r="C696" s="735" t="s">
        <v>4709</v>
      </c>
      <c r="D696" s="736" t="s">
        <v>171</v>
      </c>
      <c r="E696" s="737" t="s">
        <v>4710</v>
      </c>
      <c r="F696" s="738">
        <v>369</v>
      </c>
      <c r="G696" s="722">
        <v>43525</v>
      </c>
      <c r="H696" s="751" t="s">
        <v>2338</v>
      </c>
      <c r="I696" s="752" t="s">
        <v>4710</v>
      </c>
      <c r="J696" s="753">
        <v>369</v>
      </c>
      <c r="K696" s="556"/>
    </row>
    <row r="697" spans="2:11" ht="48" customHeight="1" thickTop="1">
      <c r="B697" s="662" t="s">
        <v>164</v>
      </c>
      <c r="C697" s="716" t="s">
        <v>4711</v>
      </c>
      <c r="D697" s="638" t="s">
        <v>2501</v>
      </c>
      <c r="E697" s="726" t="s">
        <v>4712</v>
      </c>
      <c r="F697" s="720">
        <v>39</v>
      </c>
      <c r="G697" s="665">
        <v>43497</v>
      </c>
      <c r="H697" s="731" t="s">
        <v>3255</v>
      </c>
      <c r="I697" s="732" t="s">
        <v>3255</v>
      </c>
      <c r="J697" s="733" t="e">
        <v>#N/A</v>
      </c>
      <c r="K697" s="556"/>
    </row>
    <row r="698" spans="2:11" ht="48" customHeight="1" thickBot="1">
      <c r="B698" s="762" t="s">
        <v>45</v>
      </c>
      <c r="C698" s="763" t="s">
        <v>4713</v>
      </c>
      <c r="D698" s="764" t="s">
        <v>467</v>
      </c>
      <c r="E698" s="763" t="s">
        <v>4714</v>
      </c>
      <c r="F698" s="765">
        <v>949</v>
      </c>
      <c r="G698" s="722">
        <v>43497</v>
      </c>
      <c r="H698" s="766" t="s">
        <v>466</v>
      </c>
      <c r="I698" s="724" t="s">
        <v>468</v>
      </c>
      <c r="J698" s="725">
        <v>950</v>
      </c>
      <c r="K698" s="556"/>
    </row>
    <row r="699" spans="2:11" ht="48" customHeight="1" thickTop="1" thickBot="1">
      <c r="B699" s="767" t="s">
        <v>2906</v>
      </c>
      <c r="C699" s="768" t="s">
        <v>4715</v>
      </c>
      <c r="D699" s="769" t="s">
        <v>4716</v>
      </c>
      <c r="E699" s="770" t="s">
        <v>4717</v>
      </c>
      <c r="F699" s="771">
        <v>4560</v>
      </c>
      <c r="G699" s="712">
        <v>43466</v>
      </c>
      <c r="H699" s="772" t="s">
        <v>4718</v>
      </c>
      <c r="I699" s="714" t="s">
        <v>2913</v>
      </c>
      <c r="J699" s="715">
        <v>2060</v>
      </c>
      <c r="K699" s="556"/>
    </row>
    <row r="700" spans="2:11" ht="48" customHeight="1" thickTop="1">
      <c r="B700" s="662" t="s">
        <v>45</v>
      </c>
      <c r="C700" s="716" t="s">
        <v>4719</v>
      </c>
      <c r="D700" s="638" t="s">
        <v>745</v>
      </c>
      <c r="E700" s="773" t="s">
        <v>4720</v>
      </c>
      <c r="F700" s="720">
        <v>399</v>
      </c>
      <c r="G700" s="665">
        <v>43435</v>
      </c>
      <c r="H700" s="774" t="s">
        <v>4384</v>
      </c>
      <c r="I700" s="728" t="s">
        <v>4721</v>
      </c>
      <c r="J700" s="748">
        <v>399</v>
      </c>
      <c r="K700" s="556"/>
    </row>
    <row r="701" spans="2:11" ht="48" customHeight="1">
      <c r="B701" s="641" t="s">
        <v>169</v>
      </c>
      <c r="C701" s="484" t="s">
        <v>4722</v>
      </c>
      <c r="D701" s="615" t="s">
        <v>171</v>
      </c>
      <c r="E701" s="759" t="s">
        <v>4723</v>
      </c>
      <c r="F701" s="605">
        <v>269</v>
      </c>
      <c r="G701" s="659">
        <v>43435</v>
      </c>
      <c r="H701" s="628" t="s">
        <v>2333</v>
      </c>
      <c r="I701" s="636" t="s">
        <v>2334</v>
      </c>
      <c r="J701" s="760">
        <v>199</v>
      </c>
      <c r="K701" s="556"/>
    </row>
    <row r="702" spans="2:11" ht="62.5" thickBot="1">
      <c r="B702" s="734" t="s">
        <v>16</v>
      </c>
      <c r="C702" s="735" t="s">
        <v>4724</v>
      </c>
      <c r="D702" s="764" t="s">
        <v>18</v>
      </c>
      <c r="E702" s="737" t="s">
        <v>4725</v>
      </c>
      <c r="F702" s="738">
        <v>7119</v>
      </c>
      <c r="G702" s="722">
        <v>43435</v>
      </c>
      <c r="H702" s="751" t="s">
        <v>4024</v>
      </c>
      <c r="I702" s="752" t="s">
        <v>4025</v>
      </c>
      <c r="J702" s="753">
        <v>7839</v>
      </c>
      <c r="K702" s="556"/>
    </row>
    <row r="703" spans="2:11" ht="48" customHeight="1" thickTop="1">
      <c r="B703" s="743" t="s">
        <v>4665</v>
      </c>
      <c r="C703" s="744" t="s">
        <v>4726</v>
      </c>
      <c r="D703" s="745" t="s">
        <v>4667</v>
      </c>
      <c r="E703" s="746" t="s">
        <v>4727</v>
      </c>
      <c r="F703" s="747">
        <v>179</v>
      </c>
      <c r="G703" s="727">
        <v>43405</v>
      </c>
      <c r="H703" s="775" t="s">
        <v>2041</v>
      </c>
      <c r="I703" s="728" t="s">
        <v>2043</v>
      </c>
      <c r="J703" s="748">
        <v>180</v>
      </c>
      <c r="K703" s="556"/>
    </row>
    <row r="704" spans="2:11" ht="48" customHeight="1">
      <c r="B704" s="761" t="s">
        <v>3959</v>
      </c>
      <c r="C704" s="617" t="s">
        <v>4728</v>
      </c>
      <c r="D704" s="613" t="s">
        <v>4729</v>
      </c>
      <c r="E704" s="624" t="s">
        <v>4730</v>
      </c>
      <c r="F704" s="299">
        <v>440</v>
      </c>
      <c r="G704" s="665">
        <v>43405</v>
      </c>
      <c r="H704" s="632" t="s">
        <v>4261</v>
      </c>
      <c r="I704" s="607" t="s">
        <v>4262</v>
      </c>
      <c r="J704" s="671">
        <v>480</v>
      </c>
      <c r="K704" s="556"/>
    </row>
    <row r="705" spans="2:11" ht="48" customHeight="1">
      <c r="B705" s="761" t="s">
        <v>3959</v>
      </c>
      <c r="C705" s="617" t="s">
        <v>4731</v>
      </c>
      <c r="D705" s="613" t="s">
        <v>4729</v>
      </c>
      <c r="E705" s="624" t="s">
        <v>4732</v>
      </c>
      <c r="F705" s="299">
        <v>620</v>
      </c>
      <c r="G705" s="665">
        <v>43405</v>
      </c>
      <c r="H705" s="632" t="s">
        <v>4263</v>
      </c>
      <c r="I705" s="415" t="s">
        <v>4264</v>
      </c>
      <c r="J705" s="671">
        <v>660</v>
      </c>
      <c r="K705" s="556"/>
    </row>
    <row r="706" spans="2:11" ht="48" customHeight="1">
      <c r="B706" s="761" t="s">
        <v>3959</v>
      </c>
      <c r="C706" s="617" t="s">
        <v>4733</v>
      </c>
      <c r="D706" s="613" t="s">
        <v>4729</v>
      </c>
      <c r="E706" s="624" t="s">
        <v>4734</v>
      </c>
      <c r="F706" s="299">
        <v>980</v>
      </c>
      <c r="G706" s="665">
        <v>43405</v>
      </c>
      <c r="H706" s="633" t="s">
        <v>4265</v>
      </c>
      <c r="I706" s="415" t="s">
        <v>4266</v>
      </c>
      <c r="J706" s="671">
        <v>1020</v>
      </c>
      <c r="K706" s="556"/>
    </row>
    <row r="707" spans="2:11" ht="48" customHeight="1">
      <c r="B707" s="761" t="s">
        <v>3959</v>
      </c>
      <c r="C707" s="617" t="s">
        <v>4735</v>
      </c>
      <c r="D707" s="613" t="s">
        <v>4729</v>
      </c>
      <c r="E707" s="624" t="s">
        <v>4736</v>
      </c>
      <c r="F707" s="299">
        <v>1340</v>
      </c>
      <c r="G707" s="665">
        <v>43405</v>
      </c>
      <c r="H707" s="632" t="s">
        <v>4267</v>
      </c>
      <c r="I707" s="607" t="s">
        <v>4268</v>
      </c>
      <c r="J707" s="671">
        <v>1740</v>
      </c>
      <c r="K707" s="556"/>
    </row>
    <row r="708" spans="2:11" ht="48" customHeight="1">
      <c r="B708" s="761" t="s">
        <v>3959</v>
      </c>
      <c r="C708" s="617" t="s">
        <v>4737</v>
      </c>
      <c r="D708" s="613" t="s">
        <v>4729</v>
      </c>
      <c r="E708" s="624" t="s">
        <v>4738</v>
      </c>
      <c r="F708" s="299">
        <v>1700</v>
      </c>
      <c r="G708" s="665">
        <v>43405</v>
      </c>
      <c r="H708" s="632" t="s">
        <v>4267</v>
      </c>
      <c r="I708" s="607" t="s">
        <v>4268</v>
      </c>
      <c r="J708" s="671">
        <v>1740</v>
      </c>
      <c r="K708" s="556"/>
    </row>
    <row r="709" spans="2:11" ht="48" customHeight="1">
      <c r="B709" s="761" t="s">
        <v>3959</v>
      </c>
      <c r="C709" s="617" t="s">
        <v>4739</v>
      </c>
      <c r="D709" s="613" t="s">
        <v>4729</v>
      </c>
      <c r="E709" s="624" t="s">
        <v>4740</v>
      </c>
      <c r="F709" s="299">
        <v>2420</v>
      </c>
      <c r="G709" s="665">
        <v>43405</v>
      </c>
      <c r="H709" s="599" t="s">
        <v>4269</v>
      </c>
      <c r="I709" s="415" t="s">
        <v>4270</v>
      </c>
      <c r="J709" s="671">
        <v>2460</v>
      </c>
      <c r="K709" s="556"/>
    </row>
    <row r="710" spans="2:11" ht="48" customHeight="1">
      <c r="B710" s="641" t="s">
        <v>3959</v>
      </c>
      <c r="C710" s="611" t="s">
        <v>4741</v>
      </c>
      <c r="D710" s="101" t="s">
        <v>4729</v>
      </c>
      <c r="E710" s="598" t="s">
        <v>4742</v>
      </c>
      <c r="F710" s="299">
        <v>349</v>
      </c>
      <c r="G710" s="665">
        <v>43405</v>
      </c>
      <c r="H710" s="629" t="s">
        <v>4201</v>
      </c>
      <c r="I710" s="596" t="s">
        <v>4203</v>
      </c>
      <c r="J710" s="776">
        <v>380</v>
      </c>
      <c r="K710" s="556"/>
    </row>
    <row r="711" spans="2:11" ht="48" customHeight="1">
      <c r="B711" s="641" t="s">
        <v>3959</v>
      </c>
      <c r="C711" s="611" t="s">
        <v>4743</v>
      </c>
      <c r="D711" s="101" t="s">
        <v>4729</v>
      </c>
      <c r="E711" s="598" t="s">
        <v>4744</v>
      </c>
      <c r="F711" s="299">
        <v>529</v>
      </c>
      <c r="G711" s="665">
        <v>43405</v>
      </c>
      <c r="H711" s="599" t="s">
        <v>4204</v>
      </c>
      <c r="I711" s="640" t="s">
        <v>4205</v>
      </c>
      <c r="J711" s="671">
        <v>560</v>
      </c>
      <c r="K711" s="556"/>
    </row>
    <row r="712" spans="2:11" ht="48" customHeight="1">
      <c r="B712" s="641" t="s">
        <v>3959</v>
      </c>
      <c r="C712" s="611" t="s">
        <v>4745</v>
      </c>
      <c r="D712" s="101" t="s">
        <v>4729</v>
      </c>
      <c r="E712" s="598" t="s">
        <v>4746</v>
      </c>
      <c r="F712" s="299">
        <v>889</v>
      </c>
      <c r="G712" s="665">
        <v>43405</v>
      </c>
      <c r="H712" s="599" t="s">
        <v>4206</v>
      </c>
      <c r="I712" s="640" t="s">
        <v>4207</v>
      </c>
      <c r="J712" s="671">
        <v>920</v>
      </c>
      <c r="K712" s="556"/>
    </row>
    <row r="713" spans="2:11" ht="48" customHeight="1">
      <c r="B713" s="641" t="s">
        <v>3959</v>
      </c>
      <c r="C713" s="611" t="s">
        <v>4747</v>
      </c>
      <c r="D713" s="101" t="s">
        <v>4729</v>
      </c>
      <c r="E713" s="598" t="s">
        <v>4748</v>
      </c>
      <c r="F713" s="299">
        <v>1249</v>
      </c>
      <c r="G713" s="665">
        <v>43405</v>
      </c>
      <c r="H713" s="599" t="s">
        <v>4208</v>
      </c>
      <c r="I713" s="640" t="s">
        <v>4209</v>
      </c>
      <c r="J713" s="671">
        <v>1280</v>
      </c>
      <c r="K713" s="556"/>
    </row>
    <row r="714" spans="2:11" ht="48" customHeight="1">
      <c r="B714" s="641" t="s">
        <v>3959</v>
      </c>
      <c r="C714" s="484" t="s">
        <v>4749</v>
      </c>
      <c r="D714" s="101" t="s">
        <v>4750</v>
      </c>
      <c r="E714" s="598" t="s">
        <v>4751</v>
      </c>
      <c r="F714" s="299">
        <v>949</v>
      </c>
      <c r="G714" s="665">
        <v>43405</v>
      </c>
      <c r="H714" s="632" t="s">
        <v>4261</v>
      </c>
      <c r="I714" s="607" t="s">
        <v>4262</v>
      </c>
      <c r="J714" s="671">
        <v>480</v>
      </c>
      <c r="K714" s="556"/>
    </row>
    <row r="715" spans="2:11" ht="48" customHeight="1">
      <c r="B715" s="641" t="s">
        <v>3959</v>
      </c>
      <c r="C715" s="484" t="s">
        <v>4752</v>
      </c>
      <c r="D715" s="101" t="s">
        <v>4750</v>
      </c>
      <c r="E715" s="598" t="s">
        <v>4753</v>
      </c>
      <c r="F715" s="299">
        <v>1129</v>
      </c>
      <c r="G715" s="665">
        <v>43405</v>
      </c>
      <c r="H715" s="632" t="s">
        <v>4263</v>
      </c>
      <c r="I715" s="415" t="s">
        <v>4264</v>
      </c>
      <c r="J715" s="671">
        <v>660</v>
      </c>
      <c r="K715" s="556"/>
    </row>
    <row r="716" spans="2:11" ht="48" customHeight="1">
      <c r="B716" s="641" t="s">
        <v>3959</v>
      </c>
      <c r="C716" s="484" t="s">
        <v>4754</v>
      </c>
      <c r="D716" s="101" t="s">
        <v>4750</v>
      </c>
      <c r="E716" s="598" t="s">
        <v>4755</v>
      </c>
      <c r="F716" s="299">
        <v>1309</v>
      </c>
      <c r="G716" s="665">
        <v>43405</v>
      </c>
      <c r="H716" s="633" t="s">
        <v>4265</v>
      </c>
      <c r="I716" s="415" t="s">
        <v>4266</v>
      </c>
      <c r="J716" s="671">
        <v>1020</v>
      </c>
      <c r="K716" s="556"/>
    </row>
    <row r="717" spans="2:11" ht="48" customHeight="1">
      <c r="B717" s="641" t="s">
        <v>3959</v>
      </c>
      <c r="C717" s="484" t="s">
        <v>4756</v>
      </c>
      <c r="D717" s="101" t="s">
        <v>4750</v>
      </c>
      <c r="E717" s="598" t="s">
        <v>4757</v>
      </c>
      <c r="F717" s="299">
        <v>1489</v>
      </c>
      <c r="G717" s="665">
        <v>43405</v>
      </c>
      <c r="H717" s="633" t="s">
        <v>4265</v>
      </c>
      <c r="I717" s="415" t="s">
        <v>4266</v>
      </c>
      <c r="J717" s="671">
        <v>1020</v>
      </c>
      <c r="K717" s="556"/>
    </row>
    <row r="718" spans="2:11" ht="62.5" thickBot="1">
      <c r="B718" s="641" t="s">
        <v>45</v>
      </c>
      <c r="C718" s="484" t="s">
        <v>4758</v>
      </c>
      <c r="D718" s="101" t="s">
        <v>4759</v>
      </c>
      <c r="E718" s="598" t="s">
        <v>4760</v>
      </c>
      <c r="F718" s="299">
        <v>1599</v>
      </c>
      <c r="G718" s="665">
        <v>43405</v>
      </c>
      <c r="H718" s="632" t="s">
        <v>437</v>
      </c>
      <c r="I718" s="415" t="s">
        <v>439</v>
      </c>
      <c r="J718" s="671">
        <v>1550</v>
      </c>
      <c r="K718" s="556"/>
    </row>
    <row r="719" spans="2:11" ht="48" customHeight="1" thickTop="1">
      <c r="B719" s="777" t="s">
        <v>2906</v>
      </c>
      <c r="C719" s="744" t="s">
        <v>4761</v>
      </c>
      <c r="D719" s="745" t="s">
        <v>4762</v>
      </c>
      <c r="E719" s="681" t="s">
        <v>4763</v>
      </c>
      <c r="F719" s="778">
        <v>1190</v>
      </c>
      <c r="G719" s="727">
        <v>43374</v>
      </c>
      <c r="H719" s="779" t="s">
        <v>3340</v>
      </c>
      <c r="I719" s="779" t="s">
        <v>2910</v>
      </c>
      <c r="J719" s="748">
        <v>1690</v>
      </c>
      <c r="K719" s="556"/>
    </row>
    <row r="720" spans="2:11" ht="48" customHeight="1" thickBot="1">
      <c r="B720" s="734" t="s">
        <v>45</v>
      </c>
      <c r="C720" s="735" t="s">
        <v>4764</v>
      </c>
      <c r="D720" s="736" t="s">
        <v>4765</v>
      </c>
      <c r="E720" s="737" t="s">
        <v>4766</v>
      </c>
      <c r="F720" s="738">
        <v>899</v>
      </c>
      <c r="G720" s="722">
        <v>43374</v>
      </c>
      <c r="H720" s="780" t="s">
        <v>4713</v>
      </c>
      <c r="I720" s="752" t="s">
        <v>4714</v>
      </c>
      <c r="J720" s="753">
        <v>949</v>
      </c>
      <c r="K720" s="556"/>
    </row>
    <row r="721" spans="2:11" ht="48" customHeight="1" thickTop="1">
      <c r="B721" s="666" t="s">
        <v>164</v>
      </c>
      <c r="C721" s="663" t="s">
        <v>4767</v>
      </c>
      <c r="D721" s="638" t="s">
        <v>2650</v>
      </c>
      <c r="E721" s="663" t="s">
        <v>4768</v>
      </c>
      <c r="F721" s="781">
        <v>79</v>
      </c>
      <c r="G721" s="665">
        <v>43344</v>
      </c>
      <c r="H721" s="718" t="s">
        <v>2653</v>
      </c>
      <c r="I721" s="719" t="s">
        <v>2654</v>
      </c>
      <c r="J721" s="648">
        <v>79</v>
      </c>
      <c r="K721" s="556"/>
    </row>
    <row r="722" spans="2:11" ht="48" customHeight="1">
      <c r="B722" s="669" t="s">
        <v>164</v>
      </c>
      <c r="C722" s="197" t="s">
        <v>4769</v>
      </c>
      <c r="D722" s="101" t="s">
        <v>2380</v>
      </c>
      <c r="E722" s="197" t="s">
        <v>4770</v>
      </c>
      <c r="F722" s="658">
        <v>99</v>
      </c>
      <c r="G722" s="675">
        <v>43344</v>
      </c>
      <c r="H722" s="721" t="s">
        <v>2392</v>
      </c>
      <c r="I722" s="634" t="s">
        <v>4771</v>
      </c>
      <c r="J722" s="635">
        <v>49</v>
      </c>
      <c r="K722" s="556"/>
    </row>
    <row r="723" spans="2:11" ht="48" customHeight="1">
      <c r="B723" s="669" t="s">
        <v>45</v>
      </c>
      <c r="C723" s="197" t="s">
        <v>4772</v>
      </c>
      <c r="D723" s="101" t="s">
        <v>4773</v>
      </c>
      <c r="E723" s="197" t="s">
        <v>4774</v>
      </c>
      <c r="F723" s="658">
        <v>759</v>
      </c>
      <c r="G723" s="675">
        <v>43344</v>
      </c>
      <c r="H723" s="721" t="s">
        <v>762</v>
      </c>
      <c r="I723" s="634" t="s">
        <v>764</v>
      </c>
      <c r="J723" s="635">
        <v>850</v>
      </c>
      <c r="K723" s="556"/>
    </row>
    <row r="724" spans="2:11" ht="62.5" thickBot="1">
      <c r="B724" s="762" t="s">
        <v>45</v>
      </c>
      <c r="C724" s="763" t="s">
        <v>4775</v>
      </c>
      <c r="D724" s="764" t="s">
        <v>822</v>
      </c>
      <c r="E724" s="763" t="s">
        <v>4776</v>
      </c>
      <c r="F724" s="782">
        <v>1299</v>
      </c>
      <c r="G724" s="722">
        <v>43344</v>
      </c>
      <c r="H724" s="783" t="s">
        <v>670</v>
      </c>
      <c r="I724" s="724" t="s">
        <v>672</v>
      </c>
      <c r="J724" s="725">
        <v>1500</v>
      </c>
      <c r="K724" s="556"/>
    </row>
    <row r="725" spans="2:11" ht="48" customHeight="1" thickTop="1">
      <c r="B725" s="784" t="s">
        <v>164</v>
      </c>
      <c r="C725" s="785" t="s">
        <v>4777</v>
      </c>
      <c r="D725" s="786" t="s">
        <v>2501</v>
      </c>
      <c r="E725" s="787" t="s">
        <v>4712</v>
      </c>
      <c r="F725" s="788">
        <v>39</v>
      </c>
      <c r="G725" s="789">
        <v>43313</v>
      </c>
      <c r="H725" s="790" t="s">
        <v>3255</v>
      </c>
      <c r="I725" s="791" t="s">
        <v>3255</v>
      </c>
      <c r="J725" s="792" t="e">
        <v>#N/A</v>
      </c>
      <c r="K725" s="556"/>
    </row>
    <row r="726" spans="2:11" ht="48" customHeight="1" thickBot="1">
      <c r="B726" s="793" t="s">
        <v>164</v>
      </c>
      <c r="C726" s="794" t="s">
        <v>4767</v>
      </c>
      <c r="D726" s="795" t="s">
        <v>2650</v>
      </c>
      <c r="E726" s="796" t="s">
        <v>4768</v>
      </c>
      <c r="F726" s="755">
        <v>79</v>
      </c>
      <c r="G726" s="645">
        <v>43313</v>
      </c>
      <c r="H726" s="797" t="s">
        <v>2653</v>
      </c>
      <c r="I726" s="798" t="s">
        <v>4778</v>
      </c>
      <c r="J726" s="758">
        <v>79</v>
      </c>
      <c r="K726" s="556"/>
    </row>
    <row r="727" spans="2:11" ht="39.65" customHeight="1" thickTop="1">
      <c r="B727" s="799" t="s">
        <v>164</v>
      </c>
      <c r="C727" s="800" t="s">
        <v>4779</v>
      </c>
      <c r="D727" s="801" t="s">
        <v>2944</v>
      </c>
      <c r="E727" s="802" t="s">
        <v>4780</v>
      </c>
      <c r="F727" s="747">
        <v>79</v>
      </c>
      <c r="G727" s="727">
        <v>43282</v>
      </c>
      <c r="H727" s="774" t="s">
        <v>3255</v>
      </c>
      <c r="I727" s="803" t="s">
        <v>3255</v>
      </c>
      <c r="J727" s="804" t="e">
        <v>#N/A</v>
      </c>
      <c r="K727" s="556"/>
    </row>
    <row r="728" spans="2:11" ht="46.5">
      <c r="B728" s="641" t="s">
        <v>3959</v>
      </c>
      <c r="C728" s="484" t="s">
        <v>4781</v>
      </c>
      <c r="D728" s="101" t="s">
        <v>4782</v>
      </c>
      <c r="E728" s="598" t="s">
        <v>4783</v>
      </c>
      <c r="F728" s="299">
        <v>3489</v>
      </c>
      <c r="G728" s="659">
        <v>43282</v>
      </c>
      <c r="H728" s="632" t="s">
        <v>3962</v>
      </c>
      <c r="I728" s="415" t="s">
        <v>3963</v>
      </c>
      <c r="J728" s="671">
        <v>1270</v>
      </c>
      <c r="K728" s="556"/>
    </row>
    <row r="729" spans="2:11" ht="46.5">
      <c r="B729" s="641" t="s">
        <v>3959</v>
      </c>
      <c r="C729" s="484" t="s">
        <v>4784</v>
      </c>
      <c r="D729" s="101" t="s">
        <v>4782</v>
      </c>
      <c r="E729" s="598" t="s">
        <v>4785</v>
      </c>
      <c r="F729" s="299">
        <v>3669</v>
      </c>
      <c r="G729" s="659">
        <v>43282</v>
      </c>
      <c r="H729" s="632" t="s">
        <v>3962</v>
      </c>
      <c r="I729" s="415" t="s">
        <v>3963</v>
      </c>
      <c r="J729" s="671">
        <v>1270</v>
      </c>
      <c r="K729" s="556"/>
    </row>
    <row r="730" spans="2:11" ht="46.5">
      <c r="B730" s="641" t="s">
        <v>3959</v>
      </c>
      <c r="C730" s="484" t="s">
        <v>4786</v>
      </c>
      <c r="D730" s="101" t="s">
        <v>4782</v>
      </c>
      <c r="E730" s="598" t="s">
        <v>4787</v>
      </c>
      <c r="F730" s="299">
        <v>3849</v>
      </c>
      <c r="G730" s="659">
        <v>43282</v>
      </c>
      <c r="H730" s="633" t="s">
        <v>3964</v>
      </c>
      <c r="I730" s="415" t="s">
        <v>3965</v>
      </c>
      <c r="J730" s="671">
        <v>1630</v>
      </c>
      <c r="K730" s="556"/>
    </row>
    <row r="731" spans="2:11" ht="46.5">
      <c r="B731" s="641" t="s">
        <v>3959</v>
      </c>
      <c r="C731" s="484" t="s">
        <v>4788</v>
      </c>
      <c r="D731" s="101" t="s">
        <v>4782</v>
      </c>
      <c r="E731" s="598" t="s">
        <v>4789</v>
      </c>
      <c r="F731" s="299">
        <v>4029</v>
      </c>
      <c r="G731" s="659">
        <v>43282</v>
      </c>
      <c r="H731" s="633" t="s">
        <v>3964</v>
      </c>
      <c r="I731" s="415" t="s">
        <v>3965</v>
      </c>
      <c r="J731" s="671">
        <v>1630</v>
      </c>
      <c r="K731" s="556"/>
    </row>
    <row r="732" spans="2:11" ht="46.5">
      <c r="B732" s="641" t="s">
        <v>3959</v>
      </c>
      <c r="C732" s="484" t="s">
        <v>4790</v>
      </c>
      <c r="D732" s="101" t="s">
        <v>4782</v>
      </c>
      <c r="E732" s="598" t="s">
        <v>4791</v>
      </c>
      <c r="F732" s="299">
        <v>4389</v>
      </c>
      <c r="G732" s="659">
        <v>43282</v>
      </c>
      <c r="H732" s="599" t="s">
        <v>3966</v>
      </c>
      <c r="I732" s="415" t="s">
        <v>3967</v>
      </c>
      <c r="J732" s="671">
        <v>2350</v>
      </c>
      <c r="K732" s="556"/>
    </row>
    <row r="733" spans="2:11" ht="46.5">
      <c r="B733" s="641" t="s">
        <v>3959</v>
      </c>
      <c r="C733" s="484" t="s">
        <v>4792</v>
      </c>
      <c r="D733" s="101" t="s">
        <v>4782</v>
      </c>
      <c r="E733" s="598" t="s">
        <v>4793</v>
      </c>
      <c r="F733" s="299">
        <v>4749</v>
      </c>
      <c r="G733" s="659">
        <v>43282</v>
      </c>
      <c r="H733" s="599" t="s">
        <v>3966</v>
      </c>
      <c r="I733" s="415" t="s">
        <v>3967</v>
      </c>
      <c r="J733" s="671">
        <v>2350</v>
      </c>
      <c r="K733" s="556"/>
    </row>
    <row r="734" spans="2:11" ht="46.5">
      <c r="B734" s="641" t="s">
        <v>3959</v>
      </c>
      <c r="C734" s="484" t="s">
        <v>4794</v>
      </c>
      <c r="D734" s="101" t="s">
        <v>4782</v>
      </c>
      <c r="E734" s="598" t="s">
        <v>4795</v>
      </c>
      <c r="F734" s="299">
        <v>5100</v>
      </c>
      <c r="G734" s="659">
        <v>43282</v>
      </c>
      <c r="H734" s="632" t="s">
        <v>3968</v>
      </c>
      <c r="I734" s="607" t="s">
        <v>3969</v>
      </c>
      <c r="J734" s="671">
        <v>3070</v>
      </c>
      <c r="K734" s="556"/>
    </row>
    <row r="735" spans="2:11" ht="46.5">
      <c r="B735" s="641" t="s">
        <v>3959</v>
      </c>
      <c r="C735" s="484" t="s">
        <v>4796</v>
      </c>
      <c r="D735" s="101" t="s">
        <v>4782</v>
      </c>
      <c r="E735" s="598" t="s">
        <v>4797</v>
      </c>
      <c r="F735" s="299">
        <v>5469</v>
      </c>
      <c r="G735" s="659">
        <v>43282</v>
      </c>
      <c r="H735" s="632" t="s">
        <v>3968</v>
      </c>
      <c r="I735" s="607" t="s">
        <v>3969</v>
      </c>
      <c r="J735" s="671">
        <v>3070</v>
      </c>
      <c r="K735" s="556"/>
    </row>
    <row r="736" spans="2:11" ht="46.5">
      <c r="B736" s="641" t="s">
        <v>3959</v>
      </c>
      <c r="C736" s="484" t="s">
        <v>4798</v>
      </c>
      <c r="D736" s="101" t="s">
        <v>4782</v>
      </c>
      <c r="E736" s="598" t="s">
        <v>4799</v>
      </c>
      <c r="F736" s="299">
        <v>6189</v>
      </c>
      <c r="G736" s="659">
        <v>43282</v>
      </c>
      <c r="H736" s="632" t="s">
        <v>3970</v>
      </c>
      <c r="I736" s="415" t="s">
        <v>3971</v>
      </c>
      <c r="J736" s="671">
        <v>3790</v>
      </c>
      <c r="K736" s="556"/>
    </row>
    <row r="737" spans="2:11" ht="46.5">
      <c r="B737" s="641" t="s">
        <v>3959</v>
      </c>
      <c r="C737" s="484" t="s">
        <v>4800</v>
      </c>
      <c r="D737" s="101" t="s">
        <v>4782</v>
      </c>
      <c r="E737" s="598" t="s">
        <v>4801</v>
      </c>
      <c r="F737" s="299">
        <v>2289</v>
      </c>
      <c r="G737" s="659">
        <v>43282</v>
      </c>
      <c r="H737" s="632" t="s">
        <v>3962</v>
      </c>
      <c r="I737" s="415" t="s">
        <v>3963</v>
      </c>
      <c r="J737" s="671">
        <v>1270</v>
      </c>
      <c r="K737" s="556"/>
    </row>
    <row r="738" spans="2:11" ht="46.5">
      <c r="B738" s="641" t="s">
        <v>3959</v>
      </c>
      <c r="C738" s="484" t="s">
        <v>4802</v>
      </c>
      <c r="D738" s="101" t="s">
        <v>4782</v>
      </c>
      <c r="E738" s="598" t="s">
        <v>4803</v>
      </c>
      <c r="F738" s="299">
        <v>2469</v>
      </c>
      <c r="G738" s="659">
        <v>43282</v>
      </c>
      <c r="H738" s="632" t="s">
        <v>3962</v>
      </c>
      <c r="I738" s="415" t="s">
        <v>3963</v>
      </c>
      <c r="J738" s="671">
        <v>1270</v>
      </c>
      <c r="K738" s="556"/>
    </row>
    <row r="739" spans="2:11" ht="46.5">
      <c r="B739" s="641" t="s">
        <v>3959</v>
      </c>
      <c r="C739" s="484" t="s">
        <v>4804</v>
      </c>
      <c r="D739" s="101" t="s">
        <v>4782</v>
      </c>
      <c r="E739" s="598" t="s">
        <v>4805</v>
      </c>
      <c r="F739" s="299">
        <v>2649</v>
      </c>
      <c r="G739" s="659">
        <v>43282</v>
      </c>
      <c r="H739" s="633" t="s">
        <v>3964</v>
      </c>
      <c r="I739" s="415" t="s">
        <v>3965</v>
      </c>
      <c r="J739" s="671">
        <v>1630</v>
      </c>
      <c r="K739" s="556"/>
    </row>
    <row r="740" spans="2:11" ht="46.5">
      <c r="B740" s="641" t="s">
        <v>3959</v>
      </c>
      <c r="C740" s="484" t="s">
        <v>4806</v>
      </c>
      <c r="D740" s="101" t="s">
        <v>4782</v>
      </c>
      <c r="E740" s="598" t="s">
        <v>4807</v>
      </c>
      <c r="F740" s="299">
        <v>2829</v>
      </c>
      <c r="G740" s="659">
        <v>43282</v>
      </c>
      <c r="H740" s="633" t="s">
        <v>3964</v>
      </c>
      <c r="I740" s="415" t="s">
        <v>3965</v>
      </c>
      <c r="J740" s="671">
        <v>1630</v>
      </c>
      <c r="K740" s="556"/>
    </row>
    <row r="741" spans="2:11" ht="46.5">
      <c r="B741" s="641" t="s">
        <v>3959</v>
      </c>
      <c r="C741" s="484" t="s">
        <v>4808</v>
      </c>
      <c r="D741" s="101" t="s">
        <v>4782</v>
      </c>
      <c r="E741" s="598" t="s">
        <v>4809</v>
      </c>
      <c r="F741" s="299">
        <v>3189</v>
      </c>
      <c r="G741" s="659">
        <v>43282</v>
      </c>
      <c r="H741" s="599" t="s">
        <v>3966</v>
      </c>
      <c r="I741" s="415" t="s">
        <v>3967</v>
      </c>
      <c r="J741" s="671">
        <v>2350</v>
      </c>
      <c r="K741" s="556"/>
    </row>
    <row r="742" spans="2:11" ht="46.5">
      <c r="B742" s="641" t="s">
        <v>3959</v>
      </c>
      <c r="C742" s="484" t="s">
        <v>4810</v>
      </c>
      <c r="D742" s="101" t="s">
        <v>4782</v>
      </c>
      <c r="E742" s="598" t="s">
        <v>4811</v>
      </c>
      <c r="F742" s="299">
        <v>3380.88</v>
      </c>
      <c r="G742" s="659">
        <v>43282</v>
      </c>
      <c r="H742" s="599" t="s">
        <v>3966</v>
      </c>
      <c r="I742" s="415" t="s">
        <v>3967</v>
      </c>
      <c r="J742" s="671">
        <v>2350</v>
      </c>
      <c r="K742" s="556"/>
    </row>
    <row r="743" spans="2:11" ht="48" customHeight="1">
      <c r="B743" s="641" t="s">
        <v>3959</v>
      </c>
      <c r="C743" s="484" t="s">
        <v>4812</v>
      </c>
      <c r="D743" s="101" t="s">
        <v>4782</v>
      </c>
      <c r="E743" s="598" t="s">
        <v>4813</v>
      </c>
      <c r="F743" s="299">
        <v>4269</v>
      </c>
      <c r="G743" s="659">
        <v>43282</v>
      </c>
      <c r="H743" s="632" t="s">
        <v>3968</v>
      </c>
      <c r="I743" s="607" t="s">
        <v>3969</v>
      </c>
      <c r="J743" s="671">
        <v>3070</v>
      </c>
      <c r="K743" s="556"/>
    </row>
    <row r="744" spans="2:11" ht="48" customHeight="1">
      <c r="B744" s="641" t="s">
        <v>3959</v>
      </c>
      <c r="C744" s="484" t="s">
        <v>4814</v>
      </c>
      <c r="D744" s="101" t="s">
        <v>4782</v>
      </c>
      <c r="E744" s="598" t="s">
        <v>4815</v>
      </c>
      <c r="F744" s="299">
        <v>4989</v>
      </c>
      <c r="G744" s="659">
        <v>43282</v>
      </c>
      <c r="H744" s="632" t="s">
        <v>3970</v>
      </c>
      <c r="I744" s="415" t="s">
        <v>3971</v>
      </c>
      <c r="J744" s="671">
        <v>3790</v>
      </c>
      <c r="K744" s="556"/>
    </row>
    <row r="745" spans="2:11" ht="48" customHeight="1">
      <c r="B745" s="641" t="s">
        <v>4665</v>
      </c>
      <c r="C745" s="484" t="s">
        <v>4816</v>
      </c>
      <c r="D745" s="101" t="s">
        <v>4667</v>
      </c>
      <c r="E745" s="598" t="s">
        <v>4817</v>
      </c>
      <c r="F745" s="299">
        <v>349</v>
      </c>
      <c r="G745" s="659">
        <v>43282</v>
      </c>
      <c r="H745" s="599" t="s">
        <v>2045</v>
      </c>
      <c r="I745" s="415" t="s">
        <v>2046</v>
      </c>
      <c r="J745" s="671">
        <v>215</v>
      </c>
      <c r="K745" s="556"/>
    </row>
    <row r="746" spans="2:11" ht="48" customHeight="1">
      <c r="B746" s="641" t="s">
        <v>4703</v>
      </c>
      <c r="C746" s="484" t="s">
        <v>4818</v>
      </c>
      <c r="D746" s="101" t="s">
        <v>4444</v>
      </c>
      <c r="E746" s="598" t="s">
        <v>4819</v>
      </c>
      <c r="F746" s="299">
        <v>439</v>
      </c>
      <c r="G746" s="659">
        <v>43282</v>
      </c>
      <c r="H746" s="599" t="s">
        <v>2065</v>
      </c>
      <c r="I746" s="415" t="s">
        <v>2066</v>
      </c>
      <c r="J746" s="671">
        <v>350</v>
      </c>
      <c r="K746" s="556"/>
    </row>
    <row r="747" spans="2:11" ht="48" customHeight="1">
      <c r="B747" s="641" t="s">
        <v>164</v>
      </c>
      <c r="C747" s="484" t="s">
        <v>4820</v>
      </c>
      <c r="D747" s="101" t="s">
        <v>4821</v>
      </c>
      <c r="E747" s="598" t="s">
        <v>4822</v>
      </c>
      <c r="F747" s="299">
        <v>449</v>
      </c>
      <c r="G747" s="659">
        <v>43282</v>
      </c>
      <c r="H747" s="690" t="s">
        <v>3255</v>
      </c>
      <c r="I747" s="277" t="s">
        <v>3255</v>
      </c>
      <c r="J747" s="691" t="e">
        <v>#N/A</v>
      </c>
      <c r="K747" s="556"/>
    </row>
    <row r="748" spans="2:11" ht="48" customHeight="1">
      <c r="B748" s="641" t="s">
        <v>164</v>
      </c>
      <c r="C748" s="484" t="s">
        <v>4823</v>
      </c>
      <c r="D748" s="101" t="s">
        <v>4824</v>
      </c>
      <c r="E748" s="598" t="s">
        <v>4825</v>
      </c>
      <c r="F748" s="299">
        <v>729</v>
      </c>
      <c r="G748" s="659">
        <v>43282</v>
      </c>
      <c r="H748" s="690" t="s">
        <v>3255</v>
      </c>
      <c r="I748" s="277" t="s">
        <v>3255</v>
      </c>
      <c r="J748" s="691" t="e">
        <v>#N/A</v>
      </c>
      <c r="K748" s="556"/>
    </row>
    <row r="749" spans="2:11" ht="48" customHeight="1">
      <c r="B749" s="641" t="s">
        <v>164</v>
      </c>
      <c r="C749" s="484" t="s">
        <v>4826</v>
      </c>
      <c r="D749" s="101" t="s">
        <v>4827</v>
      </c>
      <c r="E749" s="598" t="s">
        <v>4828</v>
      </c>
      <c r="F749" s="299">
        <v>159</v>
      </c>
      <c r="G749" s="659">
        <v>43282</v>
      </c>
      <c r="H749" s="602" t="s">
        <v>4419</v>
      </c>
      <c r="I749" s="415" t="s">
        <v>4421</v>
      </c>
      <c r="J749" s="671">
        <v>160</v>
      </c>
      <c r="K749" s="556"/>
    </row>
    <row r="750" spans="2:11" ht="48" customHeight="1">
      <c r="B750" s="701" t="s">
        <v>16</v>
      </c>
      <c r="C750" s="484" t="s">
        <v>4829</v>
      </c>
      <c r="D750" s="101" t="s">
        <v>4830</v>
      </c>
      <c r="E750" s="598" t="s">
        <v>4831</v>
      </c>
      <c r="F750" s="299">
        <v>2800</v>
      </c>
      <c r="G750" s="659">
        <v>43282</v>
      </c>
      <c r="H750" s="805" t="s">
        <v>4393</v>
      </c>
      <c r="I750" s="415" t="s">
        <v>4395</v>
      </c>
      <c r="J750" s="776">
        <v>3650</v>
      </c>
      <c r="K750" s="556"/>
    </row>
    <row r="751" spans="2:11" ht="48" customHeight="1" thickBot="1">
      <c r="B751" s="806" t="s">
        <v>16</v>
      </c>
      <c r="C751" s="735" t="s">
        <v>4832</v>
      </c>
      <c r="D751" s="764" t="s">
        <v>4830</v>
      </c>
      <c r="E751" s="737" t="s">
        <v>4833</v>
      </c>
      <c r="F751" s="738">
        <v>2999</v>
      </c>
      <c r="G751" s="722">
        <v>43282</v>
      </c>
      <c r="H751" s="807" t="s">
        <v>4396</v>
      </c>
      <c r="I751" s="752" t="s">
        <v>4397</v>
      </c>
      <c r="J751" s="808">
        <v>3880</v>
      </c>
      <c r="K751" s="556"/>
    </row>
    <row r="752" spans="2:11" ht="48" customHeight="1" thickTop="1">
      <c r="B752" s="809" t="s">
        <v>16</v>
      </c>
      <c r="C752" s="716" t="s">
        <v>4834</v>
      </c>
      <c r="D752" s="638" t="s">
        <v>18</v>
      </c>
      <c r="E752" s="726" t="s">
        <v>4835</v>
      </c>
      <c r="F752" s="720">
        <v>9999</v>
      </c>
      <c r="G752" s="665">
        <v>43252</v>
      </c>
      <c r="H752" s="646" t="s">
        <v>3658</v>
      </c>
      <c r="I752" s="810" t="s">
        <v>3659</v>
      </c>
      <c r="J752" s="781">
        <v>10360</v>
      </c>
      <c r="K752" s="556"/>
    </row>
    <row r="753" spans="2:11" ht="48" customHeight="1">
      <c r="B753" s="701" t="s">
        <v>16</v>
      </c>
      <c r="C753" s="484" t="s">
        <v>4836</v>
      </c>
      <c r="D753" s="101" t="s">
        <v>18</v>
      </c>
      <c r="E753" s="598" t="s">
        <v>4837</v>
      </c>
      <c r="F753" s="299">
        <v>10179</v>
      </c>
      <c r="G753" s="659">
        <v>43252</v>
      </c>
      <c r="H753" s="667" t="s">
        <v>3658</v>
      </c>
      <c r="I753" s="811" t="s">
        <v>3659</v>
      </c>
      <c r="J753" s="658">
        <v>10360</v>
      </c>
      <c r="K753" s="556"/>
    </row>
    <row r="754" spans="2:11" ht="48" customHeight="1">
      <c r="B754" s="701" t="s">
        <v>16</v>
      </c>
      <c r="C754" s="484" t="s">
        <v>4838</v>
      </c>
      <c r="D754" s="101" t="s">
        <v>18</v>
      </c>
      <c r="E754" s="598" t="s">
        <v>4839</v>
      </c>
      <c r="F754" s="299">
        <v>10359</v>
      </c>
      <c r="G754" s="659">
        <v>43252</v>
      </c>
      <c r="H754" s="667" t="s">
        <v>3658</v>
      </c>
      <c r="I754" s="811" t="s">
        <v>3659</v>
      </c>
      <c r="J754" s="658">
        <v>10360</v>
      </c>
      <c r="K754" s="556"/>
    </row>
    <row r="755" spans="2:11" ht="48" customHeight="1">
      <c r="B755" s="701" t="s">
        <v>16</v>
      </c>
      <c r="C755" s="484" t="s">
        <v>4840</v>
      </c>
      <c r="D755" s="101" t="s">
        <v>18</v>
      </c>
      <c r="E755" s="598" t="s">
        <v>4841</v>
      </c>
      <c r="F755" s="299">
        <v>10719</v>
      </c>
      <c r="G755" s="659">
        <v>43252</v>
      </c>
      <c r="H755" s="667" t="s">
        <v>3660</v>
      </c>
      <c r="I755" s="811" t="s">
        <v>3661</v>
      </c>
      <c r="J755" s="658">
        <v>11080</v>
      </c>
      <c r="K755" s="556"/>
    </row>
    <row r="756" spans="2:11" ht="48" customHeight="1">
      <c r="B756" s="701" t="s">
        <v>16</v>
      </c>
      <c r="C756" s="484" t="s">
        <v>4842</v>
      </c>
      <c r="D756" s="101" t="s">
        <v>18</v>
      </c>
      <c r="E756" s="598" t="s">
        <v>4843</v>
      </c>
      <c r="F756" s="299">
        <v>11079</v>
      </c>
      <c r="G756" s="659">
        <v>43252</v>
      </c>
      <c r="H756" s="667" t="s">
        <v>3660</v>
      </c>
      <c r="I756" s="811" t="s">
        <v>3661</v>
      </c>
      <c r="J756" s="658">
        <v>11080</v>
      </c>
      <c r="K756" s="556"/>
    </row>
    <row r="757" spans="2:11" ht="48" customHeight="1">
      <c r="B757" s="701" t="s">
        <v>16</v>
      </c>
      <c r="C757" s="484" t="s">
        <v>4844</v>
      </c>
      <c r="D757" s="101" t="s">
        <v>18</v>
      </c>
      <c r="E757" s="598" t="s">
        <v>4845</v>
      </c>
      <c r="F757" s="299">
        <v>11799</v>
      </c>
      <c r="G757" s="659">
        <v>43252</v>
      </c>
      <c r="H757" s="667" t="s">
        <v>3663</v>
      </c>
      <c r="I757" s="811" t="s">
        <v>3664</v>
      </c>
      <c r="J757" s="658">
        <v>11800</v>
      </c>
      <c r="K757" s="556"/>
    </row>
    <row r="758" spans="2:11" ht="48" customHeight="1">
      <c r="B758" s="701" t="s">
        <v>16</v>
      </c>
      <c r="C758" s="484" t="s">
        <v>4846</v>
      </c>
      <c r="D758" s="101" t="s">
        <v>18</v>
      </c>
      <c r="E758" s="598" t="s">
        <v>4847</v>
      </c>
      <c r="F758" s="299">
        <v>12339</v>
      </c>
      <c r="G758" s="659">
        <v>43252</v>
      </c>
      <c r="H758" s="667" t="s">
        <v>3666</v>
      </c>
      <c r="I758" s="811" t="s">
        <v>3667</v>
      </c>
      <c r="J758" s="658">
        <v>12520</v>
      </c>
      <c r="K758" s="556"/>
    </row>
    <row r="759" spans="2:11" ht="48" customHeight="1">
      <c r="B759" s="701" t="s">
        <v>16</v>
      </c>
      <c r="C759" s="484" t="s">
        <v>4848</v>
      </c>
      <c r="D759" s="101" t="s">
        <v>18</v>
      </c>
      <c r="E759" s="598" t="s">
        <v>4849</v>
      </c>
      <c r="F759" s="299">
        <v>12519</v>
      </c>
      <c r="G759" s="659">
        <v>43252</v>
      </c>
      <c r="H759" s="667" t="s">
        <v>3666</v>
      </c>
      <c r="I759" s="811" t="s">
        <v>3667</v>
      </c>
      <c r="J759" s="658">
        <v>12520</v>
      </c>
      <c r="K759" s="556"/>
    </row>
    <row r="760" spans="2:11" ht="48" customHeight="1">
      <c r="B760" s="701" t="s">
        <v>16</v>
      </c>
      <c r="C760" s="484" t="s">
        <v>4850</v>
      </c>
      <c r="D760" s="101" t="s">
        <v>18</v>
      </c>
      <c r="E760" s="598" t="s">
        <v>4851</v>
      </c>
      <c r="F760" s="299">
        <v>13239</v>
      </c>
      <c r="G760" s="659">
        <v>43252</v>
      </c>
      <c r="H760" s="667" t="s">
        <v>3669</v>
      </c>
      <c r="I760" s="811" t="s">
        <v>3670</v>
      </c>
      <c r="J760" s="658">
        <v>13240</v>
      </c>
      <c r="K760" s="556"/>
    </row>
    <row r="761" spans="2:11" ht="49.5" customHeight="1">
      <c r="B761" s="701" t="s">
        <v>16</v>
      </c>
      <c r="C761" s="484" t="s">
        <v>4852</v>
      </c>
      <c r="D761" s="101" t="s">
        <v>18</v>
      </c>
      <c r="E761" s="598" t="s">
        <v>4853</v>
      </c>
      <c r="F761" s="299">
        <v>13959</v>
      </c>
      <c r="G761" s="659">
        <v>43252</v>
      </c>
      <c r="H761" s="667" t="s">
        <v>3672</v>
      </c>
      <c r="I761" s="811" t="s">
        <v>3673</v>
      </c>
      <c r="J761" s="658">
        <v>13960</v>
      </c>
      <c r="K761" s="556"/>
    </row>
    <row r="762" spans="2:11" ht="49.5" customHeight="1">
      <c r="B762" s="701" t="s">
        <v>16</v>
      </c>
      <c r="C762" s="484" t="s">
        <v>4854</v>
      </c>
      <c r="D762" s="101" t="s">
        <v>18</v>
      </c>
      <c r="E762" s="598" t="s">
        <v>4855</v>
      </c>
      <c r="F762" s="299">
        <v>15039</v>
      </c>
      <c r="G762" s="659">
        <v>43252</v>
      </c>
      <c r="H762" s="667" t="s">
        <v>3675</v>
      </c>
      <c r="I762" s="811" t="s">
        <v>3676</v>
      </c>
      <c r="J762" s="658">
        <v>15040</v>
      </c>
      <c r="K762" s="556"/>
    </row>
    <row r="763" spans="2:11" ht="49.5" customHeight="1">
      <c r="B763" s="701" t="s">
        <v>16</v>
      </c>
      <c r="C763" s="484" t="s">
        <v>4856</v>
      </c>
      <c r="D763" s="101" t="s">
        <v>18</v>
      </c>
      <c r="E763" s="598" t="s">
        <v>4857</v>
      </c>
      <c r="F763" s="299">
        <v>16119</v>
      </c>
      <c r="G763" s="659">
        <v>43252</v>
      </c>
      <c r="H763" s="667" t="s">
        <v>3678</v>
      </c>
      <c r="I763" s="811" t="s">
        <v>3679</v>
      </c>
      <c r="J763" s="658">
        <v>16120</v>
      </c>
      <c r="K763" s="556"/>
    </row>
    <row r="764" spans="2:11" ht="49.5" customHeight="1">
      <c r="B764" s="701" t="s">
        <v>16</v>
      </c>
      <c r="C764" s="484" t="s">
        <v>4858</v>
      </c>
      <c r="D764" s="101" t="s">
        <v>18</v>
      </c>
      <c r="E764" s="598" t="s">
        <v>4859</v>
      </c>
      <c r="F764" s="299">
        <v>16839</v>
      </c>
      <c r="G764" s="659">
        <v>43252</v>
      </c>
      <c r="H764" s="667" t="s">
        <v>3681</v>
      </c>
      <c r="I764" s="811" t="s">
        <v>3682</v>
      </c>
      <c r="J764" s="658">
        <v>16840</v>
      </c>
      <c r="K764" s="556"/>
    </row>
    <row r="765" spans="2:11" ht="49.5" customHeight="1">
      <c r="B765" s="701" t="s">
        <v>16</v>
      </c>
      <c r="C765" s="484" t="s">
        <v>4860</v>
      </c>
      <c r="D765" s="101" t="s">
        <v>18</v>
      </c>
      <c r="E765" s="598" t="s">
        <v>4861</v>
      </c>
      <c r="F765" s="299">
        <v>18279</v>
      </c>
      <c r="G765" s="659">
        <v>43252</v>
      </c>
      <c r="H765" s="667" t="s">
        <v>3684</v>
      </c>
      <c r="I765" s="811" t="s">
        <v>3685</v>
      </c>
      <c r="J765" s="658">
        <v>18280</v>
      </c>
      <c r="K765" s="556"/>
    </row>
    <row r="766" spans="2:11" ht="49.5" customHeight="1">
      <c r="B766" s="701" t="s">
        <v>16</v>
      </c>
      <c r="C766" s="484" t="s">
        <v>4862</v>
      </c>
      <c r="D766" s="101" t="s">
        <v>18</v>
      </c>
      <c r="E766" s="598" t="s">
        <v>4863</v>
      </c>
      <c r="F766" s="299">
        <v>20439</v>
      </c>
      <c r="G766" s="659">
        <v>43252</v>
      </c>
      <c r="H766" s="667" t="s">
        <v>3687</v>
      </c>
      <c r="I766" s="811" t="s">
        <v>3688</v>
      </c>
      <c r="J766" s="658">
        <v>20440</v>
      </c>
      <c r="K766" s="556"/>
    </row>
    <row r="767" spans="2:11" ht="49.5" customHeight="1">
      <c r="B767" s="641" t="s">
        <v>16</v>
      </c>
      <c r="C767" s="484" t="s">
        <v>4864</v>
      </c>
      <c r="D767" s="615" t="s">
        <v>18</v>
      </c>
      <c r="E767" s="598" t="s">
        <v>4865</v>
      </c>
      <c r="F767" s="299">
        <v>3700</v>
      </c>
      <c r="G767" s="659">
        <v>43252</v>
      </c>
      <c r="H767" s="667" t="s">
        <v>4176</v>
      </c>
      <c r="I767" s="811" t="s">
        <v>4174</v>
      </c>
      <c r="J767" s="658">
        <v>4970</v>
      </c>
      <c r="K767" s="556"/>
    </row>
    <row r="768" spans="2:11" ht="49.5" customHeight="1">
      <c r="B768" s="701" t="s">
        <v>16</v>
      </c>
      <c r="C768" s="484" t="s">
        <v>4866</v>
      </c>
      <c r="D768" s="101" t="s">
        <v>18</v>
      </c>
      <c r="E768" s="598" t="s">
        <v>4867</v>
      </c>
      <c r="F768" s="299">
        <v>3880</v>
      </c>
      <c r="G768" s="659">
        <v>43252</v>
      </c>
      <c r="H768" s="667" t="s">
        <v>4176</v>
      </c>
      <c r="I768" s="811" t="s">
        <v>4174</v>
      </c>
      <c r="J768" s="658">
        <v>4970</v>
      </c>
      <c r="K768" s="556"/>
    </row>
    <row r="769" spans="2:11" ht="49.5" customHeight="1">
      <c r="B769" s="701" t="s">
        <v>16</v>
      </c>
      <c r="C769" s="484" t="s">
        <v>4868</v>
      </c>
      <c r="D769" s="101" t="s">
        <v>18</v>
      </c>
      <c r="E769" s="598" t="s">
        <v>4869</v>
      </c>
      <c r="F769" s="299">
        <v>4060</v>
      </c>
      <c r="G769" s="659">
        <v>43252</v>
      </c>
      <c r="H769" s="667" t="s">
        <v>4176</v>
      </c>
      <c r="I769" s="811" t="s">
        <v>4174</v>
      </c>
      <c r="J769" s="658">
        <v>4970</v>
      </c>
      <c r="K769" s="556"/>
    </row>
    <row r="770" spans="2:11" ht="49.5" customHeight="1">
      <c r="B770" s="701" t="s">
        <v>16</v>
      </c>
      <c r="C770" s="484" t="s">
        <v>4870</v>
      </c>
      <c r="D770" s="101" t="s">
        <v>18</v>
      </c>
      <c r="E770" s="598" t="s">
        <v>4871</v>
      </c>
      <c r="F770" s="299">
        <v>4240</v>
      </c>
      <c r="G770" s="659">
        <v>43252</v>
      </c>
      <c r="H770" s="667" t="s">
        <v>4176</v>
      </c>
      <c r="I770" s="811" t="s">
        <v>4174</v>
      </c>
      <c r="J770" s="658">
        <v>4970</v>
      </c>
      <c r="K770" s="556"/>
    </row>
    <row r="771" spans="2:11" ht="49.5" customHeight="1">
      <c r="B771" s="701" t="s">
        <v>16</v>
      </c>
      <c r="C771" s="484" t="s">
        <v>4872</v>
      </c>
      <c r="D771" s="101" t="s">
        <v>18</v>
      </c>
      <c r="E771" s="598" t="s">
        <v>4873</v>
      </c>
      <c r="F771" s="299">
        <v>4420</v>
      </c>
      <c r="G771" s="659">
        <v>43252</v>
      </c>
      <c r="H771" s="667" t="s">
        <v>4177</v>
      </c>
      <c r="I771" s="811" t="s">
        <v>4178</v>
      </c>
      <c r="J771" s="658">
        <v>5690</v>
      </c>
      <c r="K771" s="556"/>
    </row>
    <row r="772" spans="2:11" ht="49.5" customHeight="1">
      <c r="B772" s="701" t="s">
        <v>16</v>
      </c>
      <c r="C772" s="484" t="s">
        <v>4874</v>
      </c>
      <c r="D772" s="101" t="s">
        <v>18</v>
      </c>
      <c r="E772" s="598" t="s">
        <v>4875</v>
      </c>
      <c r="F772" s="299">
        <v>4600</v>
      </c>
      <c r="G772" s="659">
        <v>43252</v>
      </c>
      <c r="H772" s="667" t="s">
        <v>4177</v>
      </c>
      <c r="I772" s="811" t="s">
        <v>4178</v>
      </c>
      <c r="J772" s="658">
        <v>5690</v>
      </c>
      <c r="K772" s="556"/>
    </row>
    <row r="773" spans="2:11" ht="49.5" customHeight="1">
      <c r="B773" s="701" t="s">
        <v>16</v>
      </c>
      <c r="C773" s="484" t="s">
        <v>4876</v>
      </c>
      <c r="D773" s="101" t="s">
        <v>18</v>
      </c>
      <c r="E773" s="598" t="s">
        <v>4877</v>
      </c>
      <c r="F773" s="299">
        <v>4960</v>
      </c>
      <c r="G773" s="659">
        <v>43252</v>
      </c>
      <c r="H773" s="667" t="s">
        <v>4177</v>
      </c>
      <c r="I773" s="811" t="s">
        <v>4178</v>
      </c>
      <c r="J773" s="658">
        <v>5690</v>
      </c>
      <c r="K773" s="556"/>
    </row>
    <row r="774" spans="2:11" ht="49.5" customHeight="1">
      <c r="B774" s="701" t="s">
        <v>16</v>
      </c>
      <c r="C774" s="484" t="s">
        <v>4878</v>
      </c>
      <c r="D774" s="101" t="s">
        <v>18</v>
      </c>
      <c r="E774" s="598" t="s">
        <v>4879</v>
      </c>
      <c r="F774" s="299">
        <v>5320</v>
      </c>
      <c r="G774" s="659">
        <v>43252</v>
      </c>
      <c r="H774" s="667" t="s">
        <v>4179</v>
      </c>
      <c r="I774" s="811" t="s">
        <v>4180</v>
      </c>
      <c r="J774" s="658">
        <v>6410</v>
      </c>
      <c r="K774" s="556"/>
    </row>
    <row r="775" spans="2:11" ht="49.5" customHeight="1">
      <c r="B775" s="701" t="s">
        <v>16</v>
      </c>
      <c r="C775" s="484" t="s">
        <v>4880</v>
      </c>
      <c r="D775" s="101" t="s">
        <v>18</v>
      </c>
      <c r="E775" s="598" t="s">
        <v>4881</v>
      </c>
      <c r="F775" s="299">
        <v>5680</v>
      </c>
      <c r="G775" s="659">
        <v>43252</v>
      </c>
      <c r="H775" s="667" t="s">
        <v>4179</v>
      </c>
      <c r="I775" s="811" t="s">
        <v>4180</v>
      </c>
      <c r="J775" s="658">
        <v>6410</v>
      </c>
      <c r="K775" s="556"/>
    </row>
    <row r="776" spans="2:11" ht="49.5" customHeight="1">
      <c r="B776" s="701" t="s">
        <v>16</v>
      </c>
      <c r="C776" s="484" t="s">
        <v>4882</v>
      </c>
      <c r="D776" s="101" t="s">
        <v>18</v>
      </c>
      <c r="E776" s="598" t="s">
        <v>4883</v>
      </c>
      <c r="F776" s="299">
        <v>6220</v>
      </c>
      <c r="G776" s="659">
        <v>43252</v>
      </c>
      <c r="H776" s="667" t="s">
        <v>4181</v>
      </c>
      <c r="I776" s="811" t="s">
        <v>4182</v>
      </c>
      <c r="J776" s="658">
        <v>7130</v>
      </c>
      <c r="K776" s="556"/>
    </row>
    <row r="777" spans="2:11" ht="49.5" customHeight="1">
      <c r="B777" s="701" t="s">
        <v>16</v>
      </c>
      <c r="C777" s="484" t="s">
        <v>4884</v>
      </c>
      <c r="D777" s="101" t="s">
        <v>18</v>
      </c>
      <c r="E777" s="598" t="s">
        <v>4885</v>
      </c>
      <c r="F777" s="299">
        <v>6400</v>
      </c>
      <c r="G777" s="659">
        <v>43252</v>
      </c>
      <c r="H777" s="667" t="s">
        <v>4181</v>
      </c>
      <c r="I777" s="811" t="s">
        <v>4182</v>
      </c>
      <c r="J777" s="658">
        <v>7130</v>
      </c>
      <c r="K777" s="556"/>
    </row>
    <row r="778" spans="2:11" ht="49.5" customHeight="1">
      <c r="B778" s="701" t="s">
        <v>16</v>
      </c>
      <c r="C778" s="484" t="s">
        <v>4886</v>
      </c>
      <c r="D778" s="101" t="s">
        <v>18</v>
      </c>
      <c r="E778" s="598" t="s">
        <v>4887</v>
      </c>
      <c r="F778" s="299">
        <v>7120</v>
      </c>
      <c r="G778" s="659">
        <v>43252</v>
      </c>
      <c r="H778" s="667" t="s">
        <v>4183</v>
      </c>
      <c r="I778" s="811" t="s">
        <v>4184</v>
      </c>
      <c r="J778" s="658">
        <v>7850</v>
      </c>
      <c r="K778" s="556"/>
    </row>
    <row r="779" spans="2:11" ht="49.5" customHeight="1">
      <c r="B779" s="701" t="s">
        <v>16</v>
      </c>
      <c r="C779" s="484" t="s">
        <v>4888</v>
      </c>
      <c r="D779" s="101" t="s">
        <v>18</v>
      </c>
      <c r="E779" s="598" t="s">
        <v>4889</v>
      </c>
      <c r="F779" s="299">
        <v>7840</v>
      </c>
      <c r="G779" s="659">
        <v>43252</v>
      </c>
      <c r="H779" s="667" t="s">
        <v>4185</v>
      </c>
      <c r="I779" s="811" t="s">
        <v>4186</v>
      </c>
      <c r="J779" s="658">
        <v>8570</v>
      </c>
      <c r="K779" s="556"/>
    </row>
    <row r="780" spans="2:11" ht="49.5" customHeight="1">
      <c r="B780" s="701" t="s">
        <v>16</v>
      </c>
      <c r="C780" s="484" t="s">
        <v>4890</v>
      </c>
      <c r="D780" s="101" t="s">
        <v>18</v>
      </c>
      <c r="E780" s="598" t="s">
        <v>4891</v>
      </c>
      <c r="F780" s="299">
        <v>9280</v>
      </c>
      <c r="G780" s="659">
        <v>43252</v>
      </c>
      <c r="H780" s="667" t="s">
        <v>4189</v>
      </c>
      <c r="I780" s="811" t="s">
        <v>4190</v>
      </c>
      <c r="J780" s="658">
        <v>10730</v>
      </c>
      <c r="K780" s="556"/>
    </row>
    <row r="781" spans="2:11" ht="49.5" customHeight="1">
      <c r="B781" s="701" t="s">
        <v>4892</v>
      </c>
      <c r="C781" s="484" t="s">
        <v>4893</v>
      </c>
      <c r="D781" s="101" t="s">
        <v>3455</v>
      </c>
      <c r="E781" s="197" t="s">
        <v>4894</v>
      </c>
      <c r="F781" s="299">
        <v>2490</v>
      </c>
      <c r="G781" s="659">
        <v>43252</v>
      </c>
      <c r="H781" s="602" t="s">
        <v>3454</v>
      </c>
      <c r="I781" s="602" t="s">
        <v>3456</v>
      </c>
      <c r="J781" s="671">
        <v>2490</v>
      </c>
      <c r="K781" s="556"/>
    </row>
    <row r="782" spans="2:11" ht="49.5" customHeight="1">
      <c r="B782" s="641" t="s">
        <v>164</v>
      </c>
      <c r="C782" s="484" t="s">
        <v>4895</v>
      </c>
      <c r="D782" s="101" t="s">
        <v>161</v>
      </c>
      <c r="E782" s="598" t="s">
        <v>4896</v>
      </c>
      <c r="F782" s="299">
        <v>199</v>
      </c>
      <c r="G782" s="659">
        <v>43252</v>
      </c>
      <c r="H782" s="690" t="s">
        <v>3255</v>
      </c>
      <c r="I782" s="277" t="s">
        <v>3255</v>
      </c>
      <c r="J782" s="691" t="e">
        <v>#N/A</v>
      </c>
      <c r="K782" s="556"/>
    </row>
    <row r="783" spans="2:11" ht="49.5" customHeight="1" thickBot="1">
      <c r="B783" s="734" t="s">
        <v>164</v>
      </c>
      <c r="C783" s="735" t="s">
        <v>4897</v>
      </c>
      <c r="D783" s="764" t="s">
        <v>161</v>
      </c>
      <c r="E783" s="737" t="s">
        <v>4898</v>
      </c>
      <c r="F783" s="738">
        <v>199</v>
      </c>
      <c r="G783" s="722">
        <v>43252</v>
      </c>
      <c r="H783" s="812" t="s">
        <v>3255</v>
      </c>
      <c r="I783" s="813" t="s">
        <v>3255</v>
      </c>
      <c r="J783" s="814" t="e">
        <v>#N/A</v>
      </c>
      <c r="K783" s="556"/>
    </row>
    <row r="784" spans="2:11" ht="49.5" customHeight="1" thickTop="1" thickBot="1">
      <c r="B784" s="680" t="s">
        <v>4899</v>
      </c>
      <c r="C784" s="744" t="s">
        <v>4900</v>
      </c>
      <c r="D784" s="745" t="s">
        <v>4901</v>
      </c>
      <c r="E784" s="746" t="s">
        <v>4902</v>
      </c>
      <c r="F784" s="747">
        <v>799</v>
      </c>
      <c r="G784" s="727">
        <v>43221</v>
      </c>
      <c r="H784" s="779" t="s">
        <v>1871</v>
      </c>
      <c r="I784" s="728" t="s">
        <v>1873</v>
      </c>
      <c r="J784" s="747">
        <v>800</v>
      </c>
      <c r="K784" s="556"/>
    </row>
    <row r="785" spans="2:11" ht="49.5" customHeight="1" thickTop="1" thickBot="1">
      <c r="B785" s="180" t="s">
        <v>16</v>
      </c>
      <c r="C785" s="484" t="s">
        <v>4903</v>
      </c>
      <c r="D785" s="615" t="s">
        <v>4904</v>
      </c>
      <c r="E785" s="197" t="s">
        <v>4905</v>
      </c>
      <c r="F785" s="299">
        <v>6699</v>
      </c>
      <c r="G785" s="659">
        <v>43221</v>
      </c>
      <c r="H785" s="774" t="s">
        <v>3255</v>
      </c>
      <c r="I785" s="803" t="s">
        <v>3255</v>
      </c>
      <c r="J785" s="804" t="e">
        <v>#N/A</v>
      </c>
      <c r="K785" s="556"/>
    </row>
    <row r="786" spans="2:11" ht="49.5" customHeight="1" thickTop="1" thickBot="1">
      <c r="B786" s="180" t="s">
        <v>16</v>
      </c>
      <c r="C786" s="484" t="s">
        <v>4906</v>
      </c>
      <c r="D786" s="615" t="s">
        <v>4904</v>
      </c>
      <c r="E786" s="197" t="s">
        <v>4907</v>
      </c>
      <c r="F786" s="299">
        <v>4999</v>
      </c>
      <c r="G786" s="659">
        <v>43221</v>
      </c>
      <c r="H786" s="774" t="s">
        <v>3255</v>
      </c>
      <c r="I786" s="803" t="s">
        <v>3255</v>
      </c>
      <c r="J786" s="804" t="e">
        <v>#N/A</v>
      </c>
      <c r="K786" s="556"/>
    </row>
    <row r="787" spans="2:11" ht="49.5" customHeight="1" thickTop="1" thickBot="1">
      <c r="B787" s="180" t="s">
        <v>16</v>
      </c>
      <c r="C787" s="484" t="s">
        <v>4908</v>
      </c>
      <c r="D787" s="615" t="s">
        <v>4909</v>
      </c>
      <c r="E787" s="197" t="s">
        <v>4910</v>
      </c>
      <c r="F787" s="299">
        <v>4599</v>
      </c>
      <c r="G787" s="659">
        <v>43221</v>
      </c>
      <c r="H787" s="774" t="s">
        <v>3255</v>
      </c>
      <c r="I787" s="803" t="s">
        <v>3255</v>
      </c>
      <c r="J787" s="804" t="e">
        <v>#N/A</v>
      </c>
      <c r="K787" s="556"/>
    </row>
    <row r="788" spans="2:11" ht="49.5" customHeight="1" thickTop="1" thickBot="1">
      <c r="B788" s="180" t="s">
        <v>16</v>
      </c>
      <c r="C788" s="484" t="s">
        <v>4911</v>
      </c>
      <c r="D788" s="615" t="s">
        <v>4909</v>
      </c>
      <c r="E788" s="197" t="s">
        <v>4912</v>
      </c>
      <c r="F788" s="299">
        <v>3799</v>
      </c>
      <c r="G788" s="659">
        <v>43221</v>
      </c>
      <c r="H788" s="774" t="s">
        <v>3255</v>
      </c>
      <c r="I788" s="803" t="s">
        <v>3255</v>
      </c>
      <c r="J788" s="804" t="e">
        <v>#N/A</v>
      </c>
      <c r="K788" s="556"/>
    </row>
    <row r="789" spans="2:11" ht="49.5" customHeight="1" thickTop="1" thickBot="1">
      <c r="B789" s="180" t="s">
        <v>16</v>
      </c>
      <c r="C789" s="484" t="s">
        <v>4913</v>
      </c>
      <c r="D789" s="615" t="s">
        <v>4914</v>
      </c>
      <c r="E789" s="197" t="s">
        <v>4915</v>
      </c>
      <c r="F789" s="299">
        <v>3999</v>
      </c>
      <c r="G789" s="659">
        <v>43221</v>
      </c>
      <c r="H789" s="774" t="s">
        <v>3255</v>
      </c>
      <c r="I789" s="803" t="s">
        <v>3255</v>
      </c>
      <c r="J789" s="804" t="e">
        <v>#N/A</v>
      </c>
      <c r="K789" s="556"/>
    </row>
    <row r="790" spans="2:11" ht="49.5" customHeight="1" thickTop="1" thickBot="1">
      <c r="B790" s="180" t="s">
        <v>16</v>
      </c>
      <c r="C790" s="484" t="s">
        <v>4916</v>
      </c>
      <c r="D790" s="615" t="s">
        <v>4917</v>
      </c>
      <c r="E790" s="197" t="s">
        <v>4918</v>
      </c>
      <c r="F790" s="299">
        <v>4099</v>
      </c>
      <c r="G790" s="659">
        <v>43221</v>
      </c>
      <c r="H790" s="774" t="s">
        <v>3255</v>
      </c>
      <c r="I790" s="803" t="s">
        <v>3255</v>
      </c>
      <c r="J790" s="804" t="e">
        <v>#N/A</v>
      </c>
      <c r="K790" s="556"/>
    </row>
    <row r="791" spans="2:11" ht="49.5" customHeight="1" thickTop="1" thickBot="1">
      <c r="B791" s="180" t="s">
        <v>16</v>
      </c>
      <c r="C791" s="484" t="s">
        <v>4919</v>
      </c>
      <c r="D791" s="615" t="s">
        <v>4920</v>
      </c>
      <c r="E791" s="197" t="s">
        <v>4921</v>
      </c>
      <c r="F791" s="299">
        <v>4299</v>
      </c>
      <c r="G791" s="659">
        <v>43221</v>
      </c>
      <c r="H791" s="774" t="s">
        <v>3255</v>
      </c>
      <c r="I791" s="803" t="s">
        <v>3255</v>
      </c>
      <c r="J791" s="804" t="e">
        <v>#N/A</v>
      </c>
      <c r="K791" s="556"/>
    </row>
    <row r="792" spans="2:11" ht="49.5" customHeight="1" thickTop="1" thickBot="1">
      <c r="B792" s="180" t="s">
        <v>16</v>
      </c>
      <c r="C792" s="484" t="s">
        <v>4922</v>
      </c>
      <c r="D792" s="615" t="s">
        <v>4923</v>
      </c>
      <c r="E792" s="197" t="s">
        <v>4924</v>
      </c>
      <c r="F792" s="299">
        <v>4299</v>
      </c>
      <c r="G792" s="659">
        <v>43221</v>
      </c>
      <c r="H792" s="774" t="s">
        <v>3255</v>
      </c>
      <c r="I792" s="803" t="s">
        <v>3255</v>
      </c>
      <c r="J792" s="804" t="e">
        <v>#N/A</v>
      </c>
      <c r="K792" s="556"/>
    </row>
    <row r="793" spans="2:11" ht="49.5" customHeight="1" thickTop="1" thickBot="1">
      <c r="B793" s="180" t="s">
        <v>16</v>
      </c>
      <c r="C793" s="484" t="s">
        <v>4925</v>
      </c>
      <c r="D793" s="615" t="s">
        <v>4926</v>
      </c>
      <c r="E793" s="197" t="s">
        <v>4927</v>
      </c>
      <c r="F793" s="299">
        <v>4499</v>
      </c>
      <c r="G793" s="659">
        <v>43221</v>
      </c>
      <c r="H793" s="774" t="s">
        <v>3255</v>
      </c>
      <c r="I793" s="803" t="s">
        <v>3255</v>
      </c>
      <c r="J793" s="804" t="e">
        <v>#N/A</v>
      </c>
      <c r="K793" s="556"/>
    </row>
    <row r="794" spans="2:11" ht="49.5" customHeight="1" thickTop="1" thickBot="1">
      <c r="B794" s="180" t="s">
        <v>16</v>
      </c>
      <c r="C794" s="484" t="s">
        <v>4928</v>
      </c>
      <c r="D794" s="615" t="s">
        <v>4929</v>
      </c>
      <c r="E794" s="197" t="s">
        <v>4930</v>
      </c>
      <c r="F794" s="299">
        <v>5199</v>
      </c>
      <c r="G794" s="659">
        <v>43221</v>
      </c>
      <c r="H794" s="774" t="s">
        <v>3255</v>
      </c>
      <c r="I794" s="803" t="s">
        <v>3255</v>
      </c>
      <c r="J794" s="804" t="e">
        <v>#N/A</v>
      </c>
      <c r="K794" s="556"/>
    </row>
    <row r="795" spans="2:11" ht="49.5" customHeight="1" thickTop="1" thickBot="1">
      <c r="B795" s="180" t="s">
        <v>16</v>
      </c>
      <c r="C795" s="484" t="s">
        <v>4931</v>
      </c>
      <c r="D795" s="615" t="s">
        <v>4932</v>
      </c>
      <c r="E795" s="197" t="s">
        <v>4933</v>
      </c>
      <c r="F795" s="299">
        <v>5899</v>
      </c>
      <c r="G795" s="659">
        <v>43221</v>
      </c>
      <c r="H795" s="774" t="s">
        <v>3255</v>
      </c>
      <c r="I795" s="803" t="s">
        <v>3255</v>
      </c>
      <c r="J795" s="804" t="e">
        <v>#N/A</v>
      </c>
      <c r="K795" s="556"/>
    </row>
    <row r="796" spans="2:11" ht="49.5" customHeight="1" thickTop="1" thickBot="1">
      <c r="B796" s="180" t="s">
        <v>16</v>
      </c>
      <c r="C796" s="484" t="s">
        <v>4934</v>
      </c>
      <c r="D796" s="615" t="s">
        <v>4935</v>
      </c>
      <c r="E796" s="197" t="s">
        <v>4936</v>
      </c>
      <c r="F796" s="299">
        <v>6399</v>
      </c>
      <c r="G796" s="659">
        <v>43221</v>
      </c>
      <c r="H796" s="774" t="s">
        <v>3255</v>
      </c>
      <c r="I796" s="803" t="s">
        <v>3255</v>
      </c>
      <c r="J796" s="804" t="e">
        <v>#N/A</v>
      </c>
      <c r="K796" s="556"/>
    </row>
    <row r="797" spans="2:11" ht="49.5" customHeight="1" thickTop="1" thickBot="1">
      <c r="B797" s="180" t="s">
        <v>16</v>
      </c>
      <c r="C797" s="484" t="s">
        <v>4937</v>
      </c>
      <c r="D797" s="615" t="s">
        <v>4938</v>
      </c>
      <c r="E797" s="197" t="s">
        <v>4939</v>
      </c>
      <c r="F797" s="299">
        <v>7099</v>
      </c>
      <c r="G797" s="659">
        <v>43221</v>
      </c>
      <c r="H797" s="774" t="s">
        <v>3255</v>
      </c>
      <c r="I797" s="803" t="s">
        <v>3255</v>
      </c>
      <c r="J797" s="804" t="e">
        <v>#N/A</v>
      </c>
      <c r="K797" s="556"/>
    </row>
    <row r="798" spans="2:11" ht="49.5" customHeight="1" thickTop="1" thickBot="1">
      <c r="B798" s="180" t="s">
        <v>16</v>
      </c>
      <c r="C798" s="484" t="s">
        <v>4940</v>
      </c>
      <c r="D798" s="615" t="s">
        <v>4941</v>
      </c>
      <c r="E798" s="197" t="s">
        <v>4942</v>
      </c>
      <c r="F798" s="299">
        <v>9499</v>
      </c>
      <c r="G798" s="659">
        <v>43221</v>
      </c>
      <c r="H798" s="774" t="s">
        <v>3255</v>
      </c>
      <c r="I798" s="803" t="s">
        <v>3255</v>
      </c>
      <c r="J798" s="804" t="e">
        <v>#N/A</v>
      </c>
      <c r="K798" s="556"/>
    </row>
    <row r="799" spans="2:11" ht="49.5" customHeight="1" thickTop="1" thickBot="1">
      <c r="B799" s="180" t="s">
        <v>16</v>
      </c>
      <c r="C799" s="484" t="s">
        <v>4943</v>
      </c>
      <c r="D799" s="615" t="s">
        <v>4944</v>
      </c>
      <c r="E799" s="197" t="s">
        <v>4945</v>
      </c>
      <c r="F799" s="299">
        <v>10699</v>
      </c>
      <c r="G799" s="659">
        <v>43221</v>
      </c>
      <c r="H799" s="774" t="s">
        <v>3255</v>
      </c>
      <c r="I799" s="803" t="s">
        <v>3255</v>
      </c>
      <c r="J799" s="804" t="e">
        <v>#N/A</v>
      </c>
      <c r="K799" s="556"/>
    </row>
    <row r="800" spans="2:11" ht="49.5" customHeight="1" thickTop="1" thickBot="1">
      <c r="B800" s="180" t="s">
        <v>16</v>
      </c>
      <c r="C800" s="484" t="s">
        <v>4946</v>
      </c>
      <c r="D800" s="615" t="s">
        <v>4947</v>
      </c>
      <c r="E800" s="197" t="s">
        <v>4948</v>
      </c>
      <c r="F800" s="299">
        <v>10999</v>
      </c>
      <c r="G800" s="659">
        <v>43221</v>
      </c>
      <c r="H800" s="774" t="s">
        <v>3255</v>
      </c>
      <c r="I800" s="803" t="s">
        <v>3255</v>
      </c>
      <c r="J800" s="804" t="e">
        <v>#N/A</v>
      </c>
      <c r="K800" s="556"/>
    </row>
    <row r="801" spans="2:11" ht="49.5" customHeight="1" thickTop="1" thickBot="1">
      <c r="B801" s="180" t="s">
        <v>16</v>
      </c>
      <c r="C801" s="484" t="s">
        <v>4949</v>
      </c>
      <c r="D801" s="615" t="s">
        <v>4950</v>
      </c>
      <c r="E801" s="197" t="s">
        <v>4951</v>
      </c>
      <c r="F801" s="299">
        <v>13499</v>
      </c>
      <c r="G801" s="659">
        <v>43221</v>
      </c>
      <c r="H801" s="774" t="s">
        <v>3255</v>
      </c>
      <c r="I801" s="803" t="s">
        <v>3255</v>
      </c>
      <c r="J801" s="804" t="e">
        <v>#N/A</v>
      </c>
      <c r="K801" s="556"/>
    </row>
    <row r="802" spans="2:11" ht="49.5" customHeight="1" thickTop="1" thickBot="1">
      <c r="B802" s="180" t="s">
        <v>16</v>
      </c>
      <c r="C802" s="484" t="s">
        <v>4952</v>
      </c>
      <c r="D802" s="615" t="s">
        <v>4953</v>
      </c>
      <c r="E802" s="197" t="s">
        <v>4954</v>
      </c>
      <c r="F802" s="299">
        <v>17999</v>
      </c>
      <c r="G802" s="659">
        <v>43221</v>
      </c>
      <c r="H802" s="774" t="s">
        <v>3255</v>
      </c>
      <c r="I802" s="803" t="s">
        <v>3255</v>
      </c>
      <c r="J802" s="804" t="e">
        <v>#N/A</v>
      </c>
      <c r="K802" s="556"/>
    </row>
    <row r="803" spans="2:11" ht="49.5" customHeight="1" thickTop="1" thickBot="1">
      <c r="B803" s="180" t="s">
        <v>16</v>
      </c>
      <c r="C803" s="484" t="s">
        <v>4955</v>
      </c>
      <c r="D803" s="615" t="s">
        <v>4941</v>
      </c>
      <c r="E803" s="197" t="s">
        <v>4956</v>
      </c>
      <c r="F803" s="299">
        <v>11199</v>
      </c>
      <c r="G803" s="659">
        <v>43221</v>
      </c>
      <c r="H803" s="774" t="s">
        <v>3255</v>
      </c>
      <c r="I803" s="803" t="s">
        <v>3255</v>
      </c>
      <c r="J803" s="804" t="e">
        <v>#N/A</v>
      </c>
      <c r="K803" s="556"/>
    </row>
    <row r="804" spans="2:11" ht="49.5" customHeight="1" thickTop="1" thickBot="1">
      <c r="B804" s="180" t="s">
        <v>16</v>
      </c>
      <c r="C804" s="484" t="s">
        <v>4957</v>
      </c>
      <c r="D804" s="615" t="s">
        <v>4944</v>
      </c>
      <c r="E804" s="197" t="s">
        <v>4958</v>
      </c>
      <c r="F804" s="299">
        <v>12399</v>
      </c>
      <c r="G804" s="659">
        <v>43221</v>
      </c>
      <c r="H804" s="774" t="s">
        <v>3255</v>
      </c>
      <c r="I804" s="803" t="s">
        <v>3255</v>
      </c>
      <c r="J804" s="804" t="e">
        <v>#N/A</v>
      </c>
      <c r="K804" s="556"/>
    </row>
    <row r="805" spans="2:11" ht="49.5" customHeight="1" thickTop="1" thickBot="1">
      <c r="B805" s="180" t="s">
        <v>16</v>
      </c>
      <c r="C805" s="484" t="s">
        <v>4959</v>
      </c>
      <c r="D805" s="615" t="s">
        <v>4947</v>
      </c>
      <c r="E805" s="197" t="s">
        <v>4960</v>
      </c>
      <c r="F805" s="299">
        <v>12899</v>
      </c>
      <c r="G805" s="659">
        <v>43221</v>
      </c>
      <c r="H805" s="774" t="s">
        <v>3255</v>
      </c>
      <c r="I805" s="803" t="s">
        <v>3255</v>
      </c>
      <c r="J805" s="804" t="e">
        <v>#N/A</v>
      </c>
      <c r="K805" s="556"/>
    </row>
    <row r="806" spans="2:11" ht="49.5" customHeight="1" thickTop="1" thickBot="1">
      <c r="B806" s="180" t="s">
        <v>16</v>
      </c>
      <c r="C806" s="484" t="s">
        <v>4961</v>
      </c>
      <c r="D806" s="615" t="s">
        <v>4950</v>
      </c>
      <c r="E806" s="197" t="s">
        <v>4962</v>
      </c>
      <c r="F806" s="299">
        <v>14999</v>
      </c>
      <c r="G806" s="659">
        <v>43221</v>
      </c>
      <c r="H806" s="774" t="s">
        <v>3255</v>
      </c>
      <c r="I806" s="803" t="s">
        <v>3255</v>
      </c>
      <c r="J806" s="804" t="e">
        <v>#N/A</v>
      </c>
      <c r="K806" s="556"/>
    </row>
    <row r="807" spans="2:11" ht="49.5" customHeight="1" thickTop="1" thickBot="1">
      <c r="B807" s="180" t="s">
        <v>16</v>
      </c>
      <c r="C807" s="484" t="s">
        <v>4963</v>
      </c>
      <c r="D807" s="615" t="s">
        <v>4953</v>
      </c>
      <c r="E807" s="197" t="s">
        <v>4964</v>
      </c>
      <c r="F807" s="299">
        <v>19499</v>
      </c>
      <c r="G807" s="659">
        <v>43221</v>
      </c>
      <c r="H807" s="774" t="s">
        <v>3255</v>
      </c>
      <c r="I807" s="803" t="s">
        <v>3255</v>
      </c>
      <c r="J807" s="804" t="e">
        <v>#N/A</v>
      </c>
      <c r="K807" s="556"/>
    </row>
    <row r="808" spans="2:11" ht="49.5" customHeight="1" thickTop="1" thickBot="1">
      <c r="B808" s="180" t="s">
        <v>16</v>
      </c>
      <c r="C808" s="484" t="s">
        <v>4965</v>
      </c>
      <c r="D808" s="615" t="s">
        <v>4966</v>
      </c>
      <c r="E808" s="197" t="s">
        <v>4967</v>
      </c>
      <c r="F808" s="299">
        <v>20999</v>
      </c>
      <c r="G808" s="659">
        <v>43221</v>
      </c>
      <c r="H808" s="774" t="s">
        <v>3255</v>
      </c>
      <c r="I808" s="803" t="s">
        <v>3255</v>
      </c>
      <c r="J808" s="804" t="e">
        <v>#N/A</v>
      </c>
      <c r="K808" s="556"/>
    </row>
    <row r="809" spans="2:11" ht="49.5" customHeight="1" thickTop="1" thickBot="1">
      <c r="B809" s="180" t="s">
        <v>16</v>
      </c>
      <c r="C809" s="484" t="s">
        <v>4968</v>
      </c>
      <c r="D809" s="615" t="s">
        <v>4969</v>
      </c>
      <c r="E809" s="197" t="s">
        <v>4970</v>
      </c>
      <c r="F809" s="299">
        <v>21999</v>
      </c>
      <c r="G809" s="659">
        <v>43221</v>
      </c>
      <c r="H809" s="774" t="s">
        <v>3255</v>
      </c>
      <c r="I809" s="803" t="s">
        <v>3255</v>
      </c>
      <c r="J809" s="804" t="e">
        <v>#N/A</v>
      </c>
      <c r="K809" s="556"/>
    </row>
    <row r="810" spans="2:11" ht="48" customHeight="1" thickTop="1" thickBot="1">
      <c r="B810" s="180" t="s">
        <v>16</v>
      </c>
      <c r="C810" s="484" t="s">
        <v>4971</v>
      </c>
      <c r="D810" s="615" t="s">
        <v>4972</v>
      </c>
      <c r="E810" s="197" t="s">
        <v>4973</v>
      </c>
      <c r="F810" s="299">
        <v>45999</v>
      </c>
      <c r="G810" s="659">
        <v>43221</v>
      </c>
      <c r="H810" s="774" t="s">
        <v>3255</v>
      </c>
      <c r="I810" s="803" t="s">
        <v>3255</v>
      </c>
      <c r="J810" s="804" t="e">
        <v>#N/A</v>
      </c>
      <c r="K810" s="556"/>
    </row>
    <row r="811" spans="2:11" ht="48" customHeight="1" thickTop="1" thickBot="1">
      <c r="B811" s="180" t="s">
        <v>16</v>
      </c>
      <c r="C811" s="484" t="s">
        <v>4974</v>
      </c>
      <c r="D811" s="615" t="s">
        <v>4975</v>
      </c>
      <c r="E811" s="197" t="s">
        <v>4976</v>
      </c>
      <c r="F811" s="299">
        <v>22999</v>
      </c>
      <c r="G811" s="659">
        <v>43221</v>
      </c>
      <c r="H811" s="774" t="s">
        <v>3255</v>
      </c>
      <c r="I811" s="803" t="s">
        <v>3255</v>
      </c>
      <c r="J811" s="804" t="e">
        <v>#N/A</v>
      </c>
      <c r="K811" s="556"/>
    </row>
    <row r="812" spans="2:11" ht="48" customHeight="1" thickTop="1" thickBot="1">
      <c r="B812" s="180" t="s">
        <v>16</v>
      </c>
      <c r="C812" s="484" t="s">
        <v>4977</v>
      </c>
      <c r="D812" s="615" t="s">
        <v>4978</v>
      </c>
      <c r="E812" s="197" t="s">
        <v>4979</v>
      </c>
      <c r="F812" s="299">
        <v>23999</v>
      </c>
      <c r="G812" s="659">
        <v>43221</v>
      </c>
      <c r="H812" s="774" t="s">
        <v>3255</v>
      </c>
      <c r="I812" s="803" t="s">
        <v>3255</v>
      </c>
      <c r="J812" s="804" t="e">
        <v>#N/A</v>
      </c>
      <c r="K812" s="556"/>
    </row>
    <row r="813" spans="2:11" ht="48" customHeight="1" thickTop="1" thickBot="1">
      <c r="B813" s="180" t="s">
        <v>4980</v>
      </c>
      <c r="C813" s="484" t="s">
        <v>4981</v>
      </c>
      <c r="D813" s="615" t="s">
        <v>4982</v>
      </c>
      <c r="E813" s="197" t="s">
        <v>4983</v>
      </c>
      <c r="F813" s="299">
        <v>209</v>
      </c>
      <c r="G813" s="659">
        <v>43221</v>
      </c>
      <c r="H813" s="774" t="s">
        <v>3255</v>
      </c>
      <c r="I813" s="803" t="s">
        <v>3255</v>
      </c>
      <c r="J813" s="804" t="e">
        <v>#N/A</v>
      </c>
      <c r="K813" s="556"/>
    </row>
    <row r="814" spans="2:11" ht="48" customHeight="1" thickTop="1" thickBot="1">
      <c r="B814" s="180" t="s">
        <v>4980</v>
      </c>
      <c r="C814" s="484" t="s">
        <v>4984</v>
      </c>
      <c r="D814" s="615" t="s">
        <v>4985</v>
      </c>
      <c r="E814" s="197" t="s">
        <v>4986</v>
      </c>
      <c r="F814" s="299">
        <v>419</v>
      </c>
      <c r="G814" s="659">
        <v>43221</v>
      </c>
      <c r="H814" s="774" t="s">
        <v>3255</v>
      </c>
      <c r="I814" s="803" t="s">
        <v>3255</v>
      </c>
      <c r="J814" s="804" t="e">
        <v>#N/A</v>
      </c>
      <c r="K814" s="556"/>
    </row>
    <row r="815" spans="2:11" ht="48" customHeight="1" thickTop="1" thickBot="1">
      <c r="B815" s="180" t="s">
        <v>4980</v>
      </c>
      <c r="C815" s="484" t="s">
        <v>4987</v>
      </c>
      <c r="D815" s="615" t="s">
        <v>4988</v>
      </c>
      <c r="E815" s="197" t="s">
        <v>4989</v>
      </c>
      <c r="F815" s="299">
        <v>579</v>
      </c>
      <c r="G815" s="659">
        <v>43221</v>
      </c>
      <c r="H815" s="774" t="s">
        <v>3255</v>
      </c>
      <c r="I815" s="803" t="s">
        <v>3255</v>
      </c>
      <c r="J815" s="804" t="e">
        <v>#N/A</v>
      </c>
      <c r="K815" s="556"/>
    </row>
    <row r="816" spans="2:11" ht="48" customHeight="1" thickTop="1" thickBot="1">
      <c r="B816" s="610" t="s">
        <v>4990</v>
      </c>
      <c r="C816" s="815" t="s">
        <v>4991</v>
      </c>
      <c r="D816" s="816" t="s">
        <v>4992</v>
      </c>
      <c r="E816" s="673" t="s">
        <v>4993</v>
      </c>
      <c r="F816" s="299">
        <v>37999</v>
      </c>
      <c r="G816" s="659">
        <v>43221</v>
      </c>
      <c r="H816" s="774" t="s">
        <v>3255</v>
      </c>
      <c r="I816" s="803" t="s">
        <v>3255</v>
      </c>
      <c r="J816" s="804" t="e">
        <v>#N/A</v>
      </c>
      <c r="K816" s="556"/>
    </row>
    <row r="817" spans="2:11" ht="48" customHeight="1" thickTop="1">
      <c r="B817" s="600" t="s">
        <v>4665</v>
      </c>
      <c r="C817" s="600" t="s">
        <v>4994</v>
      </c>
      <c r="D817" s="181" t="s">
        <v>4995</v>
      </c>
      <c r="E817" s="103" t="s">
        <v>4996</v>
      </c>
      <c r="F817" s="299">
        <v>367</v>
      </c>
      <c r="G817" s="659">
        <v>43221</v>
      </c>
      <c r="H817" s="774" t="s">
        <v>3255</v>
      </c>
      <c r="I817" s="803" t="s">
        <v>3255</v>
      </c>
      <c r="J817" s="804" t="e">
        <v>#N/A</v>
      </c>
      <c r="K817" s="556"/>
    </row>
    <row r="818" spans="2:11" ht="48" customHeight="1">
      <c r="B818" s="180" t="s">
        <v>3959</v>
      </c>
      <c r="C818" s="484" t="s">
        <v>4997</v>
      </c>
      <c r="D818" s="101" t="s">
        <v>4998</v>
      </c>
      <c r="E818" s="598" t="s">
        <v>4999</v>
      </c>
      <c r="F818" s="299">
        <v>849</v>
      </c>
      <c r="G818" s="659">
        <v>43221</v>
      </c>
      <c r="H818" s="599" t="s">
        <v>4273</v>
      </c>
      <c r="I818" s="415" t="s">
        <v>4274</v>
      </c>
      <c r="J818" s="299">
        <v>820</v>
      </c>
      <c r="K818" s="556"/>
    </row>
    <row r="819" spans="2:11" ht="48" customHeight="1">
      <c r="B819" s="180" t="s">
        <v>3959</v>
      </c>
      <c r="C819" s="484" t="s">
        <v>5000</v>
      </c>
      <c r="D819" s="101" t="s">
        <v>4998</v>
      </c>
      <c r="E819" s="598" t="s">
        <v>5001</v>
      </c>
      <c r="F819" s="299">
        <v>1029</v>
      </c>
      <c r="G819" s="659">
        <v>43221</v>
      </c>
      <c r="H819" s="632" t="s">
        <v>4275</v>
      </c>
      <c r="I819" s="607" t="s">
        <v>4276</v>
      </c>
      <c r="J819" s="299">
        <v>1000</v>
      </c>
      <c r="K819" s="556"/>
    </row>
    <row r="820" spans="2:11" ht="48" customHeight="1">
      <c r="B820" s="180" t="s">
        <v>3959</v>
      </c>
      <c r="C820" s="484" t="s">
        <v>5002</v>
      </c>
      <c r="D820" s="101" t="s">
        <v>4998</v>
      </c>
      <c r="E820" s="598" t="s">
        <v>5003</v>
      </c>
      <c r="F820" s="299">
        <v>1209</v>
      </c>
      <c r="G820" s="659">
        <v>43221</v>
      </c>
      <c r="H820" s="632" t="s">
        <v>4277</v>
      </c>
      <c r="I820" s="415" t="s">
        <v>4278</v>
      </c>
      <c r="J820" s="299">
        <v>1360</v>
      </c>
      <c r="K820" s="556"/>
    </row>
    <row r="821" spans="2:11" ht="48" customHeight="1">
      <c r="B821" s="180" t="s">
        <v>3959</v>
      </c>
      <c r="C821" s="484" t="s">
        <v>5004</v>
      </c>
      <c r="D821" s="101" t="s">
        <v>4998</v>
      </c>
      <c r="E821" s="598" t="s">
        <v>5005</v>
      </c>
      <c r="F821" s="299">
        <v>1389</v>
      </c>
      <c r="G821" s="659">
        <v>43221</v>
      </c>
      <c r="H821" s="632" t="s">
        <v>4277</v>
      </c>
      <c r="I821" s="415" t="s">
        <v>4278</v>
      </c>
      <c r="J821" s="299">
        <v>1360</v>
      </c>
      <c r="K821" s="556"/>
    </row>
    <row r="822" spans="2:11" ht="48" customHeight="1">
      <c r="B822" s="180" t="s">
        <v>3959</v>
      </c>
      <c r="C822" s="484" t="s">
        <v>5006</v>
      </c>
      <c r="D822" s="101" t="s">
        <v>4998</v>
      </c>
      <c r="E822" s="598" t="s">
        <v>5007</v>
      </c>
      <c r="F822" s="299">
        <v>1749</v>
      </c>
      <c r="G822" s="659">
        <v>43221</v>
      </c>
      <c r="H822" s="599" t="s">
        <v>4279</v>
      </c>
      <c r="I822" s="415" t="s">
        <v>4280</v>
      </c>
      <c r="J822" s="299">
        <v>2080</v>
      </c>
      <c r="K822" s="556"/>
    </row>
    <row r="823" spans="2:11" ht="48" customHeight="1" thickBot="1">
      <c r="B823" s="180" t="s">
        <v>3959</v>
      </c>
      <c r="C823" s="484" t="s">
        <v>5008</v>
      </c>
      <c r="D823" s="101" t="s">
        <v>4998</v>
      </c>
      <c r="E823" s="598" t="s">
        <v>5009</v>
      </c>
      <c r="F823" s="299">
        <v>2109</v>
      </c>
      <c r="G823" s="659">
        <v>43221</v>
      </c>
      <c r="H823" s="599" t="s">
        <v>4279</v>
      </c>
      <c r="I823" s="415" t="s">
        <v>4280</v>
      </c>
      <c r="J823" s="299">
        <v>2080</v>
      </c>
      <c r="K823" s="556"/>
    </row>
    <row r="824" spans="2:11" ht="48" customHeight="1" thickTop="1">
      <c r="B824" s="743" t="s">
        <v>3959</v>
      </c>
      <c r="C824" s="744" t="s">
        <v>5010</v>
      </c>
      <c r="D824" s="745" t="s">
        <v>5011</v>
      </c>
      <c r="E824" s="746" t="s">
        <v>5012</v>
      </c>
      <c r="F824" s="747">
        <v>1099</v>
      </c>
      <c r="G824" s="727">
        <v>43192</v>
      </c>
      <c r="H824" s="775" t="s">
        <v>3984</v>
      </c>
      <c r="I824" s="817" t="s">
        <v>3985</v>
      </c>
      <c r="J824" s="748">
        <v>1030</v>
      </c>
      <c r="K824" s="556"/>
    </row>
    <row r="825" spans="2:11" ht="48" customHeight="1">
      <c r="B825" s="641" t="s">
        <v>3959</v>
      </c>
      <c r="C825" s="484" t="s">
        <v>5013</v>
      </c>
      <c r="D825" s="101" t="s">
        <v>5011</v>
      </c>
      <c r="E825" s="598" t="s">
        <v>5014</v>
      </c>
      <c r="F825" s="299">
        <v>1279</v>
      </c>
      <c r="G825" s="659">
        <v>43192</v>
      </c>
      <c r="H825" s="599" t="s">
        <v>3984</v>
      </c>
      <c r="I825" s="640" t="s">
        <v>3985</v>
      </c>
      <c r="J825" s="671">
        <v>1030</v>
      </c>
      <c r="K825" s="556"/>
    </row>
    <row r="826" spans="2:11" ht="48" customHeight="1">
      <c r="B826" s="641" t="s">
        <v>3959</v>
      </c>
      <c r="C826" s="484" t="s">
        <v>5015</v>
      </c>
      <c r="D826" s="101" t="s">
        <v>5011</v>
      </c>
      <c r="E826" s="598" t="s">
        <v>5016</v>
      </c>
      <c r="F826" s="299">
        <v>1459</v>
      </c>
      <c r="G826" s="659">
        <v>43192</v>
      </c>
      <c r="H826" s="599" t="s">
        <v>3986</v>
      </c>
      <c r="I826" s="640" t="s">
        <v>3987</v>
      </c>
      <c r="J826" s="671">
        <v>1390</v>
      </c>
      <c r="K826" s="556"/>
    </row>
    <row r="827" spans="2:11" ht="48" customHeight="1">
      <c r="B827" s="641" t="s">
        <v>3959</v>
      </c>
      <c r="C827" s="484" t="s">
        <v>5017</v>
      </c>
      <c r="D827" s="101" t="s">
        <v>5011</v>
      </c>
      <c r="E827" s="598" t="s">
        <v>5018</v>
      </c>
      <c r="F827" s="299">
        <v>1639</v>
      </c>
      <c r="G827" s="659">
        <v>43192</v>
      </c>
      <c r="H827" s="599" t="s">
        <v>3986</v>
      </c>
      <c r="I827" s="640" t="s">
        <v>3987</v>
      </c>
      <c r="J827" s="671">
        <v>1390</v>
      </c>
      <c r="K827" s="556"/>
    </row>
    <row r="828" spans="2:11" ht="48" customHeight="1">
      <c r="B828" s="641" t="s">
        <v>3959</v>
      </c>
      <c r="C828" s="484" t="s">
        <v>5019</v>
      </c>
      <c r="D828" s="101" t="s">
        <v>5011</v>
      </c>
      <c r="E828" s="598" t="s">
        <v>5020</v>
      </c>
      <c r="F828" s="299">
        <v>1819</v>
      </c>
      <c r="G828" s="659">
        <v>43192</v>
      </c>
      <c r="H828" s="599" t="s">
        <v>3988</v>
      </c>
      <c r="I828" s="640" t="s">
        <v>3989</v>
      </c>
      <c r="J828" s="671">
        <v>1750</v>
      </c>
      <c r="K828" s="556"/>
    </row>
    <row r="829" spans="2:11" ht="48" customHeight="1">
      <c r="B829" s="641" t="s">
        <v>3959</v>
      </c>
      <c r="C829" s="484" t="s">
        <v>5021</v>
      </c>
      <c r="D829" s="101" t="s">
        <v>5011</v>
      </c>
      <c r="E829" s="598" t="s">
        <v>5022</v>
      </c>
      <c r="F829" s="299">
        <v>1999</v>
      </c>
      <c r="G829" s="659">
        <v>43192</v>
      </c>
      <c r="H829" s="599" t="s">
        <v>3988</v>
      </c>
      <c r="I829" s="640" t="s">
        <v>3989</v>
      </c>
      <c r="J829" s="671">
        <v>1750</v>
      </c>
      <c r="K829" s="556"/>
    </row>
    <row r="830" spans="2:11" ht="48" customHeight="1">
      <c r="B830" s="641" t="s">
        <v>3959</v>
      </c>
      <c r="C830" s="484" t="s">
        <v>5023</v>
      </c>
      <c r="D830" s="101" t="s">
        <v>5011</v>
      </c>
      <c r="E830" s="598" t="s">
        <v>5024</v>
      </c>
      <c r="F830" s="299">
        <v>2179</v>
      </c>
      <c r="G830" s="659">
        <v>43192</v>
      </c>
      <c r="H830" s="599" t="s">
        <v>3990</v>
      </c>
      <c r="I830" s="640" t="s">
        <v>3991</v>
      </c>
      <c r="J830" s="671">
        <v>2110</v>
      </c>
      <c r="K830" s="556"/>
    </row>
    <row r="831" spans="2:11" ht="48" customHeight="1" thickBot="1">
      <c r="B831" s="641" t="s">
        <v>3959</v>
      </c>
      <c r="C831" s="484" t="s">
        <v>5025</v>
      </c>
      <c r="D831" s="101" t="s">
        <v>5011</v>
      </c>
      <c r="E831" s="598" t="s">
        <v>5026</v>
      </c>
      <c r="F831" s="299">
        <v>2359</v>
      </c>
      <c r="G831" s="659">
        <v>43192</v>
      </c>
      <c r="H831" s="599" t="s">
        <v>3990</v>
      </c>
      <c r="I831" s="640" t="s">
        <v>3991</v>
      </c>
      <c r="J831" s="671">
        <v>2110</v>
      </c>
      <c r="K831" s="556"/>
    </row>
    <row r="832" spans="2:11" ht="48" customHeight="1" thickTop="1">
      <c r="B832" s="743" t="s">
        <v>5027</v>
      </c>
      <c r="C832" s="744" t="s">
        <v>5028</v>
      </c>
      <c r="D832" s="745" t="s">
        <v>5029</v>
      </c>
      <c r="E832" s="746" t="s">
        <v>5030</v>
      </c>
      <c r="F832" s="747">
        <v>2350</v>
      </c>
      <c r="G832" s="727">
        <v>43160</v>
      </c>
      <c r="H832" s="774" t="s">
        <v>3255</v>
      </c>
      <c r="I832" s="803" t="s">
        <v>3255</v>
      </c>
      <c r="J832" s="804" t="e">
        <v>#N/A</v>
      </c>
      <c r="K832" s="556"/>
    </row>
    <row r="833" spans="2:11" ht="48" customHeight="1">
      <c r="B833" s="641" t="s">
        <v>5027</v>
      </c>
      <c r="C833" s="484" t="s">
        <v>5031</v>
      </c>
      <c r="D833" s="101" t="s">
        <v>5029</v>
      </c>
      <c r="E833" s="598" t="s">
        <v>5032</v>
      </c>
      <c r="F833" s="299">
        <v>4250</v>
      </c>
      <c r="G833" s="659">
        <v>43160</v>
      </c>
      <c r="H833" s="690" t="s">
        <v>3255</v>
      </c>
      <c r="I833" s="277" t="s">
        <v>3255</v>
      </c>
      <c r="J833" s="691" t="e">
        <v>#N/A</v>
      </c>
      <c r="K833" s="556"/>
    </row>
    <row r="834" spans="2:11" ht="48" customHeight="1">
      <c r="B834" s="641" t="s">
        <v>5033</v>
      </c>
      <c r="C834" s="484" t="s">
        <v>5034</v>
      </c>
      <c r="D834" s="101" t="s">
        <v>5029</v>
      </c>
      <c r="E834" s="598" t="s">
        <v>5035</v>
      </c>
      <c r="F834" s="299">
        <v>11392</v>
      </c>
      <c r="G834" s="659">
        <v>43160</v>
      </c>
      <c r="H834" s="690" t="s">
        <v>3255</v>
      </c>
      <c r="I834" s="277" t="s">
        <v>3255</v>
      </c>
      <c r="J834" s="691" t="e">
        <v>#N/A</v>
      </c>
      <c r="K834" s="556"/>
    </row>
    <row r="835" spans="2:11" ht="48" customHeight="1">
      <c r="B835" s="641" t="s">
        <v>5033</v>
      </c>
      <c r="C835" s="484" t="s">
        <v>5036</v>
      </c>
      <c r="D835" s="101" t="s">
        <v>5029</v>
      </c>
      <c r="E835" s="598" t="s">
        <v>5037</v>
      </c>
      <c r="F835" s="299">
        <v>6399</v>
      </c>
      <c r="G835" s="659">
        <v>43160</v>
      </c>
      <c r="H835" s="690" t="s">
        <v>3255</v>
      </c>
      <c r="I835" s="277" t="s">
        <v>3255</v>
      </c>
      <c r="J835" s="691" t="e">
        <v>#N/A</v>
      </c>
      <c r="K835" s="556"/>
    </row>
    <row r="836" spans="2:11" ht="48" customHeight="1">
      <c r="B836" s="641" t="s">
        <v>5033</v>
      </c>
      <c r="C836" s="484" t="s">
        <v>5038</v>
      </c>
      <c r="D836" s="101" t="s">
        <v>5029</v>
      </c>
      <c r="E836" s="598" t="s">
        <v>5039</v>
      </c>
      <c r="F836" s="299">
        <v>3199</v>
      </c>
      <c r="G836" s="659">
        <v>43160</v>
      </c>
      <c r="H836" s="690" t="s">
        <v>3255</v>
      </c>
      <c r="I836" s="277" t="s">
        <v>3255</v>
      </c>
      <c r="J836" s="691" t="e">
        <v>#N/A</v>
      </c>
      <c r="K836" s="556"/>
    </row>
    <row r="837" spans="2:11" ht="48" customHeight="1">
      <c r="B837" s="641" t="s">
        <v>5033</v>
      </c>
      <c r="C837" s="484" t="s">
        <v>5040</v>
      </c>
      <c r="D837" s="101" t="s">
        <v>5029</v>
      </c>
      <c r="E837" s="598" t="s">
        <v>5041</v>
      </c>
      <c r="F837" s="299" t="s">
        <v>5042</v>
      </c>
      <c r="G837" s="659">
        <v>43160</v>
      </c>
      <c r="H837" s="690" t="s">
        <v>3255</v>
      </c>
      <c r="I837" s="277" t="s">
        <v>3255</v>
      </c>
      <c r="J837" s="691" t="e">
        <v>#N/A</v>
      </c>
      <c r="K837" s="556"/>
    </row>
    <row r="838" spans="2:11" ht="48" customHeight="1">
      <c r="B838" s="641" t="s">
        <v>5043</v>
      </c>
      <c r="C838" s="484" t="s">
        <v>5044</v>
      </c>
      <c r="D838" s="101" t="s">
        <v>5029</v>
      </c>
      <c r="E838" s="598" t="s">
        <v>5045</v>
      </c>
      <c r="F838" s="299">
        <v>2399</v>
      </c>
      <c r="G838" s="659">
        <v>43160</v>
      </c>
      <c r="H838" s="690" t="s">
        <v>3255</v>
      </c>
      <c r="I838" s="277" t="s">
        <v>3255</v>
      </c>
      <c r="J838" s="691" t="e">
        <v>#N/A</v>
      </c>
      <c r="K838" s="556"/>
    </row>
    <row r="839" spans="2:11" ht="48" customHeight="1">
      <c r="B839" s="641" t="s">
        <v>5043</v>
      </c>
      <c r="C839" s="484" t="s">
        <v>5046</v>
      </c>
      <c r="D839" s="101" t="s">
        <v>5029</v>
      </c>
      <c r="E839" s="598" t="s">
        <v>5047</v>
      </c>
      <c r="F839" s="299">
        <v>1199</v>
      </c>
      <c r="G839" s="659">
        <v>43160</v>
      </c>
      <c r="H839" s="690" t="s">
        <v>3255</v>
      </c>
      <c r="I839" s="277" t="s">
        <v>3255</v>
      </c>
      <c r="J839" s="691" t="e">
        <v>#N/A</v>
      </c>
      <c r="K839" s="556"/>
    </row>
    <row r="840" spans="2:11" ht="48" customHeight="1">
      <c r="B840" s="641" t="s">
        <v>5043</v>
      </c>
      <c r="C840" s="484" t="s">
        <v>5048</v>
      </c>
      <c r="D840" s="101" t="s">
        <v>5029</v>
      </c>
      <c r="E840" s="598" t="s">
        <v>5049</v>
      </c>
      <c r="F840" s="299">
        <v>5999</v>
      </c>
      <c r="G840" s="659">
        <v>43160</v>
      </c>
      <c r="H840" s="818" t="s">
        <v>3255</v>
      </c>
      <c r="I840" s="819" t="s">
        <v>3255</v>
      </c>
      <c r="J840" s="820" t="e">
        <v>#N/A</v>
      </c>
      <c r="K840" s="556"/>
    </row>
    <row r="841" spans="2:11" ht="48" customHeight="1">
      <c r="B841" s="641" t="s">
        <v>1875</v>
      </c>
      <c r="C841" s="100" t="s">
        <v>5050</v>
      </c>
      <c r="D841" s="181" t="s">
        <v>3282</v>
      </c>
      <c r="E841" s="103" t="s">
        <v>5051</v>
      </c>
      <c r="F841" s="299">
        <v>1100</v>
      </c>
      <c r="G841" s="659">
        <v>43160</v>
      </c>
      <c r="H841" s="805" t="s">
        <v>3285</v>
      </c>
      <c r="I841" s="596" t="s">
        <v>3286</v>
      </c>
      <c r="J841" s="614">
        <v>1100</v>
      </c>
      <c r="K841" s="556"/>
    </row>
    <row r="842" spans="2:11" ht="48" customHeight="1">
      <c r="B842" s="701" t="s">
        <v>2185</v>
      </c>
      <c r="C842" s="484" t="s">
        <v>5052</v>
      </c>
      <c r="D842" s="101" t="s">
        <v>2187</v>
      </c>
      <c r="E842" s="598" t="s">
        <v>5053</v>
      </c>
      <c r="F842" s="299">
        <v>50</v>
      </c>
      <c r="G842" s="659">
        <v>43160</v>
      </c>
      <c r="H842" s="602" t="s">
        <v>2186</v>
      </c>
      <c r="I842" s="415" t="s">
        <v>2188</v>
      </c>
      <c r="J842" s="299">
        <v>70</v>
      </c>
      <c r="K842" s="556"/>
    </row>
    <row r="843" spans="2:11" ht="48" customHeight="1" thickBot="1">
      <c r="B843" s="821" t="s">
        <v>164</v>
      </c>
      <c r="C843" s="611" t="s">
        <v>5054</v>
      </c>
      <c r="D843" s="822" t="s">
        <v>5055</v>
      </c>
      <c r="E843" s="454" t="s">
        <v>5056</v>
      </c>
      <c r="F843" s="605">
        <v>42</v>
      </c>
      <c r="G843" s="675">
        <v>43160</v>
      </c>
      <c r="H843" s="812" t="s">
        <v>3255</v>
      </c>
      <c r="I843" s="813" t="s">
        <v>3255</v>
      </c>
      <c r="J843" s="814" t="e">
        <v>#N/A</v>
      </c>
      <c r="K843" s="556"/>
    </row>
    <row r="844" spans="2:11" ht="48" customHeight="1" thickTop="1" thickBot="1">
      <c r="B844" s="823" t="s">
        <v>5057</v>
      </c>
      <c r="C844" s="824" t="s">
        <v>5058</v>
      </c>
      <c r="D844" s="769" t="s">
        <v>5057</v>
      </c>
      <c r="E844" s="824" t="s">
        <v>5059</v>
      </c>
      <c r="F844" s="825">
        <v>625</v>
      </c>
      <c r="G844" s="712">
        <v>43101</v>
      </c>
      <c r="H844" s="713" t="s">
        <v>3255</v>
      </c>
      <c r="I844" s="714" t="s">
        <v>3255</v>
      </c>
      <c r="J844" s="715" t="e">
        <v>#N/A</v>
      </c>
      <c r="K844" s="556"/>
    </row>
    <row r="845" spans="2:11" ht="48" customHeight="1" thickTop="1">
      <c r="B845" s="662" t="s">
        <v>16</v>
      </c>
      <c r="C845" s="716" t="s">
        <v>5060</v>
      </c>
      <c r="D845" s="638" t="s">
        <v>4830</v>
      </c>
      <c r="E845" s="726" t="s">
        <v>5061</v>
      </c>
      <c r="F845" s="720">
        <v>3199</v>
      </c>
      <c r="G845" s="665">
        <v>43040</v>
      </c>
      <c r="H845" s="826" t="s">
        <v>4832</v>
      </c>
      <c r="I845" s="827" t="s">
        <v>5062</v>
      </c>
      <c r="J845" s="730">
        <v>2999</v>
      </c>
      <c r="K845" s="556"/>
    </row>
    <row r="846" spans="2:11" ht="48" customHeight="1" thickBot="1">
      <c r="B846" s="828" t="s">
        <v>4439</v>
      </c>
      <c r="C846" s="829" t="s">
        <v>5063</v>
      </c>
      <c r="D846" s="830" t="s">
        <v>5064</v>
      </c>
      <c r="E846" s="754" t="s">
        <v>5065</v>
      </c>
      <c r="F846" s="755">
        <v>1298</v>
      </c>
      <c r="G846" s="645">
        <v>43040</v>
      </c>
      <c r="H846" s="812" t="s">
        <v>3255</v>
      </c>
      <c r="I846" s="813" t="s">
        <v>3255</v>
      </c>
      <c r="J846" s="814" t="e">
        <v>#N/A</v>
      </c>
      <c r="K846" s="556"/>
    </row>
    <row r="847" spans="2:11" ht="48" customHeight="1" thickTop="1">
      <c r="B847" s="743" t="s">
        <v>16</v>
      </c>
      <c r="C847" s="744" t="s">
        <v>5066</v>
      </c>
      <c r="D847" s="745" t="s">
        <v>1741</v>
      </c>
      <c r="E847" s="746" t="s">
        <v>5067</v>
      </c>
      <c r="F847" s="747">
        <v>1599</v>
      </c>
      <c r="G847" s="727">
        <v>43009</v>
      </c>
      <c r="H847" s="779" t="s">
        <v>4647</v>
      </c>
      <c r="I847" s="831" t="s">
        <v>4648</v>
      </c>
      <c r="J847" s="748">
        <v>1780</v>
      </c>
      <c r="K847" s="556"/>
    </row>
    <row r="848" spans="2:11" ht="48" customHeight="1">
      <c r="B848" s="641" t="s">
        <v>16</v>
      </c>
      <c r="C848" s="484" t="s">
        <v>5068</v>
      </c>
      <c r="D848" s="101" t="s">
        <v>1741</v>
      </c>
      <c r="E848" s="598" t="s">
        <v>5069</v>
      </c>
      <c r="F848" s="299">
        <v>1779</v>
      </c>
      <c r="G848" s="665">
        <v>43009</v>
      </c>
      <c r="H848" s="602" t="s">
        <v>4647</v>
      </c>
      <c r="I848" s="232" t="s">
        <v>4648</v>
      </c>
      <c r="J848" s="671">
        <v>1780</v>
      </c>
      <c r="K848" s="556"/>
    </row>
    <row r="849" spans="2:11" ht="48" customHeight="1">
      <c r="B849" s="641" t="s">
        <v>16</v>
      </c>
      <c r="C849" s="484" t="s">
        <v>5070</v>
      </c>
      <c r="D849" s="101" t="s">
        <v>1741</v>
      </c>
      <c r="E849" s="598" t="s">
        <v>5071</v>
      </c>
      <c r="F849" s="299">
        <v>1959</v>
      </c>
      <c r="G849" s="665">
        <v>43009</v>
      </c>
      <c r="H849" s="602" t="s">
        <v>4649</v>
      </c>
      <c r="I849" s="232" t="s">
        <v>4650</v>
      </c>
      <c r="J849" s="671">
        <v>2140</v>
      </c>
      <c r="K849" s="556"/>
    </row>
    <row r="850" spans="2:11" ht="48" customHeight="1">
      <c r="B850" s="641" t="s">
        <v>16</v>
      </c>
      <c r="C850" s="484" t="s">
        <v>5072</v>
      </c>
      <c r="D850" s="101" t="s">
        <v>1741</v>
      </c>
      <c r="E850" s="598" t="s">
        <v>5073</v>
      </c>
      <c r="F850" s="299">
        <v>2139</v>
      </c>
      <c r="G850" s="665">
        <v>43009</v>
      </c>
      <c r="H850" s="602" t="s">
        <v>4649</v>
      </c>
      <c r="I850" s="232" t="s">
        <v>4650</v>
      </c>
      <c r="J850" s="671">
        <v>2140</v>
      </c>
      <c r="K850" s="556"/>
    </row>
    <row r="851" spans="2:11" ht="48" customHeight="1">
      <c r="B851" s="641" t="s">
        <v>16</v>
      </c>
      <c r="C851" s="484" t="s">
        <v>5074</v>
      </c>
      <c r="D851" s="101" t="s">
        <v>1741</v>
      </c>
      <c r="E851" s="598" t="s">
        <v>5075</v>
      </c>
      <c r="F851" s="299">
        <v>2499</v>
      </c>
      <c r="G851" s="665">
        <v>43009</v>
      </c>
      <c r="H851" s="602" t="s">
        <v>4651</v>
      </c>
      <c r="I851" s="232" t="s">
        <v>4652</v>
      </c>
      <c r="J851" s="671">
        <v>2860</v>
      </c>
      <c r="K851" s="556"/>
    </row>
    <row r="852" spans="2:11" ht="48" customHeight="1">
      <c r="B852" s="641" t="s">
        <v>16</v>
      </c>
      <c r="C852" s="484" t="s">
        <v>5076</v>
      </c>
      <c r="D852" s="101" t="s">
        <v>1741</v>
      </c>
      <c r="E852" s="598" t="s">
        <v>5077</v>
      </c>
      <c r="F852" s="299">
        <v>2859</v>
      </c>
      <c r="G852" s="665">
        <v>43009</v>
      </c>
      <c r="H852" s="602" t="s">
        <v>4651</v>
      </c>
      <c r="I852" s="232" t="s">
        <v>4652</v>
      </c>
      <c r="J852" s="671">
        <v>2860</v>
      </c>
      <c r="K852" s="556"/>
    </row>
    <row r="853" spans="2:11" ht="48" customHeight="1">
      <c r="B853" s="641" t="s">
        <v>16</v>
      </c>
      <c r="C853" s="484" t="s">
        <v>5078</v>
      </c>
      <c r="D853" s="101" t="s">
        <v>1741</v>
      </c>
      <c r="E853" s="598" t="s">
        <v>5079</v>
      </c>
      <c r="F853" s="299">
        <v>3579</v>
      </c>
      <c r="G853" s="665">
        <v>43009</v>
      </c>
      <c r="H853" s="602" t="s">
        <v>4653</v>
      </c>
      <c r="I853" s="232" t="s">
        <v>4654</v>
      </c>
      <c r="J853" s="671">
        <v>3580</v>
      </c>
      <c r="K853" s="556"/>
    </row>
    <row r="854" spans="2:11" ht="48" customHeight="1">
      <c r="B854" s="641" t="s">
        <v>16</v>
      </c>
      <c r="C854" s="484" t="s">
        <v>5080</v>
      </c>
      <c r="D854" s="101" t="s">
        <v>1741</v>
      </c>
      <c r="E854" s="598" t="s">
        <v>5081</v>
      </c>
      <c r="F854" s="299">
        <v>4299</v>
      </c>
      <c r="G854" s="665">
        <v>43009</v>
      </c>
      <c r="H854" s="602" t="s">
        <v>4655</v>
      </c>
      <c r="I854" s="232" t="s">
        <v>4656</v>
      </c>
      <c r="J854" s="671">
        <v>4300</v>
      </c>
      <c r="K854" s="556"/>
    </row>
    <row r="855" spans="2:11" ht="48" customHeight="1">
      <c r="B855" s="641" t="s">
        <v>16</v>
      </c>
      <c r="C855" s="484" t="s">
        <v>5082</v>
      </c>
      <c r="D855" s="101" t="s">
        <v>1741</v>
      </c>
      <c r="E855" s="598" t="s">
        <v>5083</v>
      </c>
      <c r="F855" s="299">
        <v>5739</v>
      </c>
      <c r="G855" s="665">
        <v>43009</v>
      </c>
      <c r="H855" s="602" t="s">
        <v>4657</v>
      </c>
      <c r="I855" s="232" t="s">
        <v>4658</v>
      </c>
      <c r="J855" s="671">
        <v>5740</v>
      </c>
      <c r="K855" s="556"/>
    </row>
    <row r="856" spans="2:11" ht="48" customHeight="1" thickBot="1">
      <c r="B856" s="734" t="s">
        <v>164</v>
      </c>
      <c r="C856" s="735" t="s">
        <v>5084</v>
      </c>
      <c r="D856" s="764" t="s">
        <v>2487</v>
      </c>
      <c r="E856" s="737" t="s">
        <v>5085</v>
      </c>
      <c r="F856" s="738">
        <v>59</v>
      </c>
      <c r="G856" s="739">
        <v>43009</v>
      </c>
      <c r="H856" s="812" t="s">
        <v>3255</v>
      </c>
      <c r="I856" s="813" t="s">
        <v>3255</v>
      </c>
      <c r="J856" s="814" t="e">
        <v>#N/A</v>
      </c>
      <c r="K856" s="556"/>
    </row>
    <row r="857" spans="2:11" ht="48" customHeight="1" thickTop="1">
      <c r="B857" s="743" t="s">
        <v>169</v>
      </c>
      <c r="C857" s="744" t="s">
        <v>5086</v>
      </c>
      <c r="D857" s="744" t="s">
        <v>171</v>
      </c>
      <c r="E857" s="746" t="s">
        <v>3860</v>
      </c>
      <c r="F857" s="832">
        <v>249</v>
      </c>
      <c r="G857" s="727">
        <v>42979</v>
      </c>
      <c r="H857" s="775" t="s">
        <v>3859</v>
      </c>
      <c r="I857" s="728" t="s">
        <v>3860</v>
      </c>
      <c r="J857" s="748">
        <v>249</v>
      </c>
      <c r="K857" s="556"/>
    </row>
    <row r="858" spans="2:11" ht="48" customHeight="1">
      <c r="B858" s="662" t="s">
        <v>169</v>
      </c>
      <c r="C858" s="716" t="s">
        <v>5087</v>
      </c>
      <c r="D858" s="716" t="s">
        <v>169</v>
      </c>
      <c r="E858" s="726" t="s">
        <v>5088</v>
      </c>
      <c r="F858" s="833">
        <v>78</v>
      </c>
      <c r="G858" s="665">
        <v>42979</v>
      </c>
      <c r="H858" s="750" t="s">
        <v>4382</v>
      </c>
      <c r="I858" s="729" t="s">
        <v>4383</v>
      </c>
      <c r="J858" s="730">
        <v>89</v>
      </c>
      <c r="K858" s="556"/>
    </row>
    <row r="859" spans="2:11" ht="48" customHeight="1" thickBot="1">
      <c r="B859" s="828" t="s">
        <v>1875</v>
      </c>
      <c r="C859" s="829" t="s">
        <v>5089</v>
      </c>
      <c r="D859" s="829" t="s">
        <v>5090</v>
      </c>
      <c r="E859" s="754" t="s">
        <v>5091</v>
      </c>
      <c r="F859" s="834">
        <v>1299</v>
      </c>
      <c r="G859" s="645">
        <v>42979</v>
      </c>
      <c r="H859" s="756" t="s">
        <v>3274</v>
      </c>
      <c r="I859" s="757" t="s">
        <v>3276</v>
      </c>
      <c r="J859" s="758">
        <v>1100</v>
      </c>
      <c r="K859" s="556"/>
    </row>
    <row r="860" spans="2:11" ht="48" customHeight="1" thickTop="1">
      <c r="B860" s="743" t="s">
        <v>4439</v>
      </c>
      <c r="C860" s="744" t="s">
        <v>5092</v>
      </c>
      <c r="D860" s="744" t="s">
        <v>5064</v>
      </c>
      <c r="E860" s="746" t="s">
        <v>5093</v>
      </c>
      <c r="F860" s="832">
        <v>1198</v>
      </c>
      <c r="G860" s="727">
        <v>42948</v>
      </c>
      <c r="H860" s="775" t="s">
        <v>2079</v>
      </c>
      <c r="I860" s="728" t="s">
        <v>5094</v>
      </c>
      <c r="J860" s="748">
        <v>1270</v>
      </c>
      <c r="K860" s="556"/>
    </row>
    <row r="861" spans="2:11" ht="48" customHeight="1">
      <c r="B861" s="701" t="s">
        <v>16</v>
      </c>
      <c r="C861" s="600" t="s">
        <v>5095</v>
      </c>
      <c r="D861" s="100" t="s">
        <v>18</v>
      </c>
      <c r="E861" s="624" t="s">
        <v>5096</v>
      </c>
      <c r="F861" s="597">
        <v>9999</v>
      </c>
      <c r="G861" s="659">
        <v>42948</v>
      </c>
      <c r="H861" s="599" t="s">
        <v>4030</v>
      </c>
      <c r="I861" s="607" t="s">
        <v>5097</v>
      </c>
      <c r="J861" s="835">
        <v>12159</v>
      </c>
      <c r="K861" s="556"/>
    </row>
    <row r="862" spans="2:11" ht="48" customHeight="1">
      <c r="B862" s="701" t="s">
        <v>16</v>
      </c>
      <c r="C862" s="600" t="s">
        <v>5098</v>
      </c>
      <c r="D862" s="100" t="s">
        <v>18</v>
      </c>
      <c r="E862" s="624" t="s">
        <v>5099</v>
      </c>
      <c r="F862" s="597" t="s">
        <v>5100</v>
      </c>
      <c r="G862" s="659">
        <v>42948</v>
      </c>
      <c r="H862" s="415" t="s">
        <v>4027</v>
      </c>
      <c r="I862" s="607" t="s">
        <v>5101</v>
      </c>
      <c r="J862" s="671">
        <v>9279</v>
      </c>
      <c r="K862" s="556"/>
    </row>
    <row r="863" spans="2:11" ht="48" customHeight="1">
      <c r="B863" s="701" t="s">
        <v>16</v>
      </c>
      <c r="C863" s="600" t="s">
        <v>5102</v>
      </c>
      <c r="D863" s="100" t="s">
        <v>18</v>
      </c>
      <c r="E863" s="624" t="s">
        <v>5103</v>
      </c>
      <c r="F863" s="597">
        <v>3879</v>
      </c>
      <c r="G863" s="659">
        <v>42948</v>
      </c>
      <c r="H863" s="690" t="s">
        <v>4018</v>
      </c>
      <c r="I863" s="607" t="s">
        <v>5104</v>
      </c>
      <c r="J863" s="835">
        <v>4959</v>
      </c>
      <c r="K863" s="556"/>
    </row>
    <row r="864" spans="2:11" ht="48" customHeight="1">
      <c r="B864" s="701" t="s">
        <v>16</v>
      </c>
      <c r="C864" s="600" t="s">
        <v>5105</v>
      </c>
      <c r="D864" s="100" t="s">
        <v>18</v>
      </c>
      <c r="E864" s="624" t="s">
        <v>5106</v>
      </c>
      <c r="F864" s="597">
        <v>4239</v>
      </c>
      <c r="G864" s="659">
        <v>42948</v>
      </c>
      <c r="H864" s="690" t="s">
        <v>4018</v>
      </c>
      <c r="I864" s="607" t="s">
        <v>5107</v>
      </c>
      <c r="J864" s="835">
        <v>4959</v>
      </c>
      <c r="K864" s="556"/>
    </row>
    <row r="865" spans="2:11" ht="48" customHeight="1" thickBot="1">
      <c r="B865" s="806" t="s">
        <v>16</v>
      </c>
      <c r="C865" s="836" t="s">
        <v>5108</v>
      </c>
      <c r="D865" s="837" t="s">
        <v>18</v>
      </c>
      <c r="E865" s="838" t="s">
        <v>5109</v>
      </c>
      <c r="F865" s="839">
        <v>4599</v>
      </c>
      <c r="G865" s="722">
        <v>42948</v>
      </c>
      <c r="H865" s="812" t="s">
        <v>4018</v>
      </c>
      <c r="I865" s="840" t="s">
        <v>5107</v>
      </c>
      <c r="J865" s="841">
        <v>4959</v>
      </c>
      <c r="K865" s="556"/>
    </row>
    <row r="866" spans="2:11" ht="48" customHeight="1" thickTop="1">
      <c r="B866" s="842" t="s">
        <v>3959</v>
      </c>
      <c r="C866" s="716" t="s">
        <v>5110</v>
      </c>
      <c r="D866" s="716" t="s">
        <v>5111</v>
      </c>
      <c r="E866" s="726" t="s">
        <v>5112</v>
      </c>
      <c r="F866" s="833">
        <v>3299</v>
      </c>
      <c r="G866" s="665">
        <v>42917</v>
      </c>
      <c r="H866" s="750" t="s">
        <v>4237</v>
      </c>
      <c r="I866" s="843" t="s">
        <v>5113</v>
      </c>
      <c r="J866" s="648">
        <v>1280</v>
      </c>
      <c r="K866" s="556"/>
    </row>
    <row r="867" spans="2:11" ht="48" customHeight="1">
      <c r="B867" s="844" t="s">
        <v>3959</v>
      </c>
      <c r="C867" s="484" t="s">
        <v>5114</v>
      </c>
      <c r="D867" s="484" t="s">
        <v>5111</v>
      </c>
      <c r="E867" s="598" t="s">
        <v>5115</v>
      </c>
      <c r="F867" s="845">
        <v>3479</v>
      </c>
      <c r="G867" s="659">
        <v>42917</v>
      </c>
      <c r="H867" s="599" t="s">
        <v>4237</v>
      </c>
      <c r="I867" s="843" t="s">
        <v>5113</v>
      </c>
      <c r="J867" s="648">
        <v>1280</v>
      </c>
      <c r="K867" s="556"/>
    </row>
    <row r="868" spans="2:11" ht="48" customHeight="1">
      <c r="B868" s="844" t="s">
        <v>3959</v>
      </c>
      <c r="C868" s="484" t="s">
        <v>5116</v>
      </c>
      <c r="D868" s="484" t="s">
        <v>5111</v>
      </c>
      <c r="E868" s="598" t="s">
        <v>5117</v>
      </c>
      <c r="F868" s="845">
        <v>3659</v>
      </c>
      <c r="G868" s="659">
        <v>42917</v>
      </c>
      <c r="H868" s="599" t="s">
        <v>4239</v>
      </c>
      <c r="I868" s="607" t="s">
        <v>5118</v>
      </c>
      <c r="J868" s="671">
        <v>1640</v>
      </c>
      <c r="K868" s="556"/>
    </row>
    <row r="869" spans="2:11" ht="48" customHeight="1">
      <c r="B869" s="844" t="s">
        <v>3959</v>
      </c>
      <c r="C869" s="484" t="s">
        <v>5119</v>
      </c>
      <c r="D869" s="484" t="s">
        <v>5111</v>
      </c>
      <c r="E869" s="598" t="s">
        <v>5120</v>
      </c>
      <c r="F869" s="845">
        <v>3839</v>
      </c>
      <c r="G869" s="659">
        <v>42917</v>
      </c>
      <c r="H869" s="599" t="s">
        <v>4239</v>
      </c>
      <c r="I869" s="607" t="s">
        <v>5118</v>
      </c>
      <c r="J869" s="671">
        <v>1640</v>
      </c>
      <c r="K869" s="556"/>
    </row>
    <row r="870" spans="2:11" ht="48" customHeight="1">
      <c r="B870" s="844" t="s">
        <v>3959</v>
      </c>
      <c r="C870" s="484" t="s">
        <v>5121</v>
      </c>
      <c r="D870" s="484" t="s">
        <v>5111</v>
      </c>
      <c r="E870" s="598" t="s">
        <v>5122</v>
      </c>
      <c r="F870" s="845">
        <v>4019</v>
      </c>
      <c r="G870" s="659">
        <v>42917</v>
      </c>
      <c r="H870" s="599" t="s">
        <v>4241</v>
      </c>
      <c r="I870" s="607" t="s">
        <v>5123</v>
      </c>
      <c r="J870" s="671">
        <v>2360</v>
      </c>
      <c r="K870" s="556"/>
    </row>
    <row r="871" spans="2:11" ht="48" customHeight="1">
      <c r="B871" s="844" t="s">
        <v>3959</v>
      </c>
      <c r="C871" s="484" t="s">
        <v>5124</v>
      </c>
      <c r="D871" s="484" t="s">
        <v>5111</v>
      </c>
      <c r="E871" s="598" t="s">
        <v>5125</v>
      </c>
      <c r="F871" s="845">
        <v>4199</v>
      </c>
      <c r="G871" s="659">
        <v>42917</v>
      </c>
      <c r="H871" s="599" t="s">
        <v>4241</v>
      </c>
      <c r="I871" s="607" t="s">
        <v>5123</v>
      </c>
      <c r="J871" s="671">
        <v>2360</v>
      </c>
      <c r="K871" s="556"/>
    </row>
    <row r="872" spans="2:11" ht="48" customHeight="1">
      <c r="B872" s="844" t="s">
        <v>3959</v>
      </c>
      <c r="C872" s="484" t="s">
        <v>5126</v>
      </c>
      <c r="D872" s="484" t="s">
        <v>5111</v>
      </c>
      <c r="E872" s="598" t="s">
        <v>5127</v>
      </c>
      <c r="F872" s="845">
        <v>4379</v>
      </c>
      <c r="G872" s="659">
        <v>42917</v>
      </c>
      <c r="H872" s="599" t="s">
        <v>4241</v>
      </c>
      <c r="I872" s="607" t="s">
        <v>5123</v>
      </c>
      <c r="J872" s="671">
        <v>2360</v>
      </c>
      <c r="K872" s="556"/>
    </row>
    <row r="873" spans="2:11" ht="48" customHeight="1">
      <c r="B873" s="844" t="s">
        <v>3959</v>
      </c>
      <c r="C873" s="484" t="s">
        <v>5128</v>
      </c>
      <c r="D873" s="484" t="s">
        <v>5111</v>
      </c>
      <c r="E873" s="598" t="s">
        <v>5129</v>
      </c>
      <c r="F873" s="845">
        <v>4559</v>
      </c>
      <c r="G873" s="659">
        <v>42917</v>
      </c>
      <c r="H873" s="599" t="s">
        <v>4241</v>
      </c>
      <c r="I873" s="607" t="s">
        <v>5123</v>
      </c>
      <c r="J873" s="671">
        <v>2360</v>
      </c>
      <c r="K873" s="556"/>
    </row>
    <row r="874" spans="2:11" ht="48" customHeight="1">
      <c r="B874" s="844" t="s">
        <v>3959</v>
      </c>
      <c r="C874" s="484" t="s">
        <v>5130</v>
      </c>
      <c r="D874" s="484" t="s">
        <v>5111</v>
      </c>
      <c r="E874" s="598" t="s">
        <v>5131</v>
      </c>
      <c r="F874" s="845">
        <v>4739</v>
      </c>
      <c r="G874" s="659">
        <v>42917</v>
      </c>
      <c r="H874" s="599" t="s">
        <v>4243</v>
      </c>
      <c r="I874" s="607" t="s">
        <v>5132</v>
      </c>
      <c r="J874" s="671">
        <v>3080</v>
      </c>
      <c r="K874" s="556"/>
    </row>
    <row r="875" spans="2:11" ht="48" customHeight="1">
      <c r="B875" s="844" t="s">
        <v>3959</v>
      </c>
      <c r="C875" s="484" t="s">
        <v>5133</v>
      </c>
      <c r="D875" s="484" t="s">
        <v>5111</v>
      </c>
      <c r="E875" s="598" t="s">
        <v>5134</v>
      </c>
      <c r="F875" s="845">
        <v>4919</v>
      </c>
      <c r="G875" s="659">
        <v>42917</v>
      </c>
      <c r="H875" s="599" t="s">
        <v>4243</v>
      </c>
      <c r="I875" s="607" t="s">
        <v>5132</v>
      </c>
      <c r="J875" s="671">
        <v>3080</v>
      </c>
      <c r="K875" s="556"/>
    </row>
    <row r="876" spans="2:11" ht="48" customHeight="1">
      <c r="B876" s="844" t="s">
        <v>3959</v>
      </c>
      <c r="C876" s="484" t="s">
        <v>5135</v>
      </c>
      <c r="D876" s="484" t="s">
        <v>5111</v>
      </c>
      <c r="E876" s="598" t="s">
        <v>5136</v>
      </c>
      <c r="F876" s="845">
        <v>5099</v>
      </c>
      <c r="G876" s="659">
        <v>42917</v>
      </c>
      <c r="H876" s="599" t="s">
        <v>4243</v>
      </c>
      <c r="I876" s="607" t="s">
        <v>5132</v>
      </c>
      <c r="J876" s="671">
        <v>3080</v>
      </c>
      <c r="K876" s="556"/>
    </row>
    <row r="877" spans="2:11" ht="48" customHeight="1">
      <c r="B877" s="844" t="s">
        <v>3959</v>
      </c>
      <c r="C877" s="484" t="s">
        <v>5137</v>
      </c>
      <c r="D877" s="484" t="s">
        <v>5111</v>
      </c>
      <c r="E877" s="598" t="s">
        <v>5138</v>
      </c>
      <c r="F877" s="845">
        <v>5279</v>
      </c>
      <c r="G877" s="659">
        <v>42917</v>
      </c>
      <c r="H877" s="599" t="s">
        <v>4243</v>
      </c>
      <c r="I877" s="607" t="s">
        <v>5132</v>
      </c>
      <c r="J877" s="671">
        <v>3080</v>
      </c>
      <c r="K877" s="556"/>
    </row>
    <row r="878" spans="2:11" ht="48" customHeight="1">
      <c r="B878" s="846" t="s">
        <v>3329</v>
      </c>
      <c r="C878" s="197" t="s">
        <v>5139</v>
      </c>
      <c r="D878" s="101" t="s">
        <v>2080</v>
      </c>
      <c r="E878" s="197" t="s">
        <v>5140</v>
      </c>
      <c r="F878" s="658">
        <v>1470</v>
      </c>
      <c r="G878" s="659">
        <v>42917</v>
      </c>
      <c r="H878" s="602" t="s">
        <v>2083</v>
      </c>
      <c r="I878" s="634" t="s">
        <v>5141</v>
      </c>
      <c r="J878" s="635">
        <v>1470</v>
      </c>
      <c r="K878" s="556"/>
    </row>
    <row r="879" spans="2:11" ht="48" customHeight="1">
      <c r="B879" s="846" t="s">
        <v>45</v>
      </c>
      <c r="C879" s="197" t="s">
        <v>5142</v>
      </c>
      <c r="D879" s="101" t="s">
        <v>4365</v>
      </c>
      <c r="E879" s="197" t="s">
        <v>5143</v>
      </c>
      <c r="F879" s="658">
        <v>3849</v>
      </c>
      <c r="G879" s="659">
        <v>42917</v>
      </c>
      <c r="H879" s="602" t="s">
        <v>4367</v>
      </c>
      <c r="I879" s="634" t="s">
        <v>5144</v>
      </c>
      <c r="J879" s="635">
        <v>2499</v>
      </c>
      <c r="K879" s="556"/>
    </row>
    <row r="880" spans="2:11" ht="48" customHeight="1" thickBot="1">
      <c r="B880" s="847" t="s">
        <v>5145</v>
      </c>
      <c r="C880" s="763" t="s">
        <v>5146</v>
      </c>
      <c r="D880" s="764" t="s">
        <v>5147</v>
      </c>
      <c r="E880" s="763" t="s">
        <v>5148</v>
      </c>
      <c r="F880" s="782">
        <v>489</v>
      </c>
      <c r="G880" s="722">
        <v>42917</v>
      </c>
      <c r="H880" s="780" t="s">
        <v>2041</v>
      </c>
      <c r="I880" s="724" t="s">
        <v>5149</v>
      </c>
      <c r="J880" s="725">
        <v>180</v>
      </c>
      <c r="K880" s="556"/>
    </row>
    <row r="881" spans="2:11" ht="48" customHeight="1" thickTop="1">
      <c r="B881" s="842" t="s">
        <v>16</v>
      </c>
      <c r="C881" s="716" t="s">
        <v>5150</v>
      </c>
      <c r="D881" s="716" t="s">
        <v>1741</v>
      </c>
      <c r="E881" s="726" t="s">
        <v>5151</v>
      </c>
      <c r="F881" s="833">
        <v>699</v>
      </c>
      <c r="G881" s="727">
        <v>42856</v>
      </c>
      <c r="H881" s="729" t="s">
        <v>1826</v>
      </c>
      <c r="I881" s="729" t="s">
        <v>5152</v>
      </c>
      <c r="J881" s="730">
        <v>945</v>
      </c>
      <c r="K881" s="556"/>
    </row>
    <row r="882" spans="2:11" ht="48" customHeight="1">
      <c r="B882" s="844" t="s">
        <v>16</v>
      </c>
      <c r="C882" s="484" t="s">
        <v>5153</v>
      </c>
      <c r="D882" s="484" t="s">
        <v>1741</v>
      </c>
      <c r="E882" s="598" t="s">
        <v>5154</v>
      </c>
      <c r="F882" s="845">
        <v>879</v>
      </c>
      <c r="G882" s="659">
        <v>42856</v>
      </c>
      <c r="H882" s="415" t="s">
        <v>1826</v>
      </c>
      <c r="I882" s="415" t="s">
        <v>5152</v>
      </c>
      <c r="J882" s="671">
        <v>945</v>
      </c>
      <c r="K882" s="556"/>
    </row>
    <row r="883" spans="2:11" ht="48" customHeight="1">
      <c r="B883" s="844" t="s">
        <v>16</v>
      </c>
      <c r="C883" s="484" t="s">
        <v>5155</v>
      </c>
      <c r="D883" s="484" t="s">
        <v>1741</v>
      </c>
      <c r="E883" s="598" t="s">
        <v>5156</v>
      </c>
      <c r="F883" s="845">
        <v>1059</v>
      </c>
      <c r="G883" s="659">
        <v>42856</v>
      </c>
      <c r="H883" s="415" t="s">
        <v>1828</v>
      </c>
      <c r="I883" s="415" t="s">
        <v>5157</v>
      </c>
      <c r="J883" s="671">
        <v>1305</v>
      </c>
      <c r="K883" s="556"/>
    </row>
    <row r="884" spans="2:11" ht="48" customHeight="1" thickBot="1">
      <c r="B884" s="844" t="s">
        <v>16</v>
      </c>
      <c r="C884" s="484" t="s">
        <v>5158</v>
      </c>
      <c r="D884" s="484" t="s">
        <v>1741</v>
      </c>
      <c r="E884" s="598" t="s">
        <v>5159</v>
      </c>
      <c r="F884" s="845">
        <v>1239</v>
      </c>
      <c r="G884" s="659">
        <v>42856</v>
      </c>
      <c r="H884" s="415" t="s">
        <v>1828</v>
      </c>
      <c r="I884" s="415" t="s">
        <v>5157</v>
      </c>
      <c r="J884" s="753">
        <v>1305</v>
      </c>
      <c r="K884" s="556"/>
    </row>
    <row r="885" spans="2:11" ht="48" customHeight="1" thickTop="1">
      <c r="B885" s="848" t="s">
        <v>4703</v>
      </c>
      <c r="C885" s="744" t="s">
        <v>5160</v>
      </c>
      <c r="D885" s="744" t="s">
        <v>5161</v>
      </c>
      <c r="E885" s="746" t="s">
        <v>5162</v>
      </c>
      <c r="F885" s="832">
        <v>1999</v>
      </c>
      <c r="G885" s="727">
        <v>42826</v>
      </c>
      <c r="H885" s="728" t="s">
        <v>2083</v>
      </c>
      <c r="I885" s="728" t="s">
        <v>5141</v>
      </c>
      <c r="J885" s="748">
        <v>1470</v>
      </c>
      <c r="K885" s="556"/>
    </row>
    <row r="886" spans="2:11" ht="48" customHeight="1">
      <c r="B886" s="844" t="s">
        <v>4703</v>
      </c>
      <c r="C886" s="484" t="s">
        <v>5163</v>
      </c>
      <c r="D886" s="484" t="s">
        <v>5161</v>
      </c>
      <c r="E886" s="598" t="s">
        <v>5164</v>
      </c>
      <c r="F886" s="845">
        <v>1599</v>
      </c>
      <c r="G886" s="659">
        <v>42826</v>
      </c>
      <c r="H886" s="229" t="s">
        <v>2079</v>
      </c>
      <c r="I886" s="415" t="s">
        <v>5165</v>
      </c>
      <c r="J886" s="671">
        <v>1270</v>
      </c>
      <c r="K886" s="556"/>
    </row>
    <row r="887" spans="2:11" ht="48" customHeight="1" thickBot="1">
      <c r="B887" s="849" t="s">
        <v>16</v>
      </c>
      <c r="C887" s="484" t="s">
        <v>5166</v>
      </c>
      <c r="D887" s="484" t="s">
        <v>18</v>
      </c>
      <c r="E887" s="103" t="s">
        <v>5167</v>
      </c>
      <c r="F887" s="299">
        <v>10000</v>
      </c>
      <c r="G887" s="659">
        <v>42826</v>
      </c>
      <c r="H887" s="602" t="s">
        <v>3658</v>
      </c>
      <c r="I887" s="232" t="s">
        <v>5168</v>
      </c>
      <c r="J887" s="753">
        <v>10360</v>
      </c>
      <c r="K887" s="556"/>
    </row>
    <row r="888" spans="2:11" ht="48" customHeight="1" thickTop="1">
      <c r="B888" s="850" t="s">
        <v>169</v>
      </c>
      <c r="C888" s="851" t="s">
        <v>5169</v>
      </c>
      <c r="D888" s="852" t="s">
        <v>169</v>
      </c>
      <c r="E888" s="853" t="s">
        <v>5170</v>
      </c>
      <c r="F888" s="854">
        <v>130</v>
      </c>
      <c r="G888" s="727">
        <v>42795</v>
      </c>
      <c r="H888" s="855" t="s">
        <v>3172</v>
      </c>
      <c r="I888" s="728" t="s">
        <v>3173</v>
      </c>
      <c r="J888" s="856">
        <v>299</v>
      </c>
      <c r="K888" s="556"/>
    </row>
    <row r="889" spans="2:11" ht="48" customHeight="1">
      <c r="B889" s="857" t="s">
        <v>5171</v>
      </c>
      <c r="C889" s="858" t="s">
        <v>5172</v>
      </c>
      <c r="D889" s="197" t="s">
        <v>2944</v>
      </c>
      <c r="E889" s="859" t="s">
        <v>5173</v>
      </c>
      <c r="F889" s="860">
        <v>59</v>
      </c>
      <c r="G889" s="659">
        <v>42795</v>
      </c>
      <c r="H889" s="818" t="s">
        <v>3255</v>
      </c>
      <c r="I889" s="819" t="s">
        <v>3255</v>
      </c>
      <c r="J889" s="820" t="e">
        <v>#N/A</v>
      </c>
      <c r="K889" s="556"/>
    </row>
    <row r="890" spans="2:11" ht="48" customHeight="1">
      <c r="B890" s="857" t="s">
        <v>5171</v>
      </c>
      <c r="C890" s="858" t="s">
        <v>5174</v>
      </c>
      <c r="D890" s="197" t="s">
        <v>2380</v>
      </c>
      <c r="E890" s="859" t="s">
        <v>5175</v>
      </c>
      <c r="F890" s="860">
        <v>59</v>
      </c>
      <c r="G890" s="659">
        <v>42795</v>
      </c>
      <c r="H890" s="602" t="s">
        <v>2420</v>
      </c>
      <c r="I890" s="415" t="s">
        <v>2422</v>
      </c>
      <c r="J890" s="861">
        <v>79</v>
      </c>
      <c r="K890" s="556"/>
    </row>
    <row r="891" spans="2:11" ht="48" customHeight="1">
      <c r="B891" s="857" t="s">
        <v>5171</v>
      </c>
      <c r="C891" s="858" t="s">
        <v>5176</v>
      </c>
      <c r="D891" s="197" t="s">
        <v>2340</v>
      </c>
      <c r="E891" s="859" t="s">
        <v>5177</v>
      </c>
      <c r="F891" s="860">
        <v>120</v>
      </c>
      <c r="G891" s="659">
        <v>42795</v>
      </c>
      <c r="H891" s="818" t="s">
        <v>3255</v>
      </c>
      <c r="I891" s="819" t="s">
        <v>3255</v>
      </c>
      <c r="J891" s="820" t="e">
        <v>#N/A</v>
      </c>
      <c r="K891" s="556"/>
    </row>
    <row r="892" spans="2:11" ht="48" customHeight="1">
      <c r="B892" s="857" t="s">
        <v>5171</v>
      </c>
      <c r="C892" s="858" t="s">
        <v>5178</v>
      </c>
      <c r="D892" s="197" t="s">
        <v>2340</v>
      </c>
      <c r="E892" s="859" t="s">
        <v>5179</v>
      </c>
      <c r="F892" s="860">
        <v>169</v>
      </c>
      <c r="G892" s="659">
        <v>42795</v>
      </c>
      <c r="H892" s="818" t="s">
        <v>3255</v>
      </c>
      <c r="I892" s="819" t="s">
        <v>3255</v>
      </c>
      <c r="J892" s="820" t="e">
        <v>#N/A</v>
      </c>
      <c r="K892" s="556"/>
    </row>
    <row r="893" spans="2:11" ht="48" customHeight="1">
      <c r="B893" s="857" t="s">
        <v>5171</v>
      </c>
      <c r="C893" s="858" t="s">
        <v>5180</v>
      </c>
      <c r="D893" s="197" t="s">
        <v>2340</v>
      </c>
      <c r="E893" s="859" t="s">
        <v>5181</v>
      </c>
      <c r="F893" s="860">
        <v>962.50601566259775</v>
      </c>
      <c r="G893" s="659">
        <v>42795</v>
      </c>
      <c r="H893" s="818" t="s">
        <v>3255</v>
      </c>
      <c r="I893" s="819" t="s">
        <v>3255</v>
      </c>
      <c r="J893" s="820" t="e">
        <v>#N/A</v>
      </c>
      <c r="K893" s="556"/>
    </row>
    <row r="894" spans="2:11" ht="48" customHeight="1">
      <c r="B894" s="857" t="s">
        <v>5182</v>
      </c>
      <c r="C894" s="858" t="s">
        <v>5183</v>
      </c>
      <c r="D894" s="197" t="s">
        <v>5184</v>
      </c>
      <c r="E894" s="859" t="s">
        <v>5185</v>
      </c>
      <c r="F894" s="860">
        <v>15000</v>
      </c>
      <c r="G894" s="659">
        <v>42795</v>
      </c>
      <c r="H894" s="818" t="s">
        <v>3255</v>
      </c>
      <c r="I894" s="819" t="s">
        <v>3255</v>
      </c>
      <c r="J894" s="820" t="e">
        <v>#N/A</v>
      </c>
      <c r="K894" s="556"/>
    </row>
    <row r="895" spans="2:11" ht="48" customHeight="1">
      <c r="B895" s="857" t="s">
        <v>5182</v>
      </c>
      <c r="C895" s="858" t="s">
        <v>5186</v>
      </c>
      <c r="D895" s="197" t="s">
        <v>5184</v>
      </c>
      <c r="E895" s="859" t="s">
        <v>5187</v>
      </c>
      <c r="F895" s="860">
        <v>4200</v>
      </c>
      <c r="G895" s="659">
        <v>42795</v>
      </c>
      <c r="H895" s="818" t="s">
        <v>3255</v>
      </c>
      <c r="I895" s="819" t="s">
        <v>3255</v>
      </c>
      <c r="J895" s="820" t="e">
        <v>#N/A</v>
      </c>
      <c r="K895" s="556"/>
    </row>
    <row r="896" spans="2:11" ht="48" customHeight="1">
      <c r="B896" s="857" t="s">
        <v>5188</v>
      </c>
      <c r="C896" s="858" t="s">
        <v>5189</v>
      </c>
      <c r="D896" s="197" t="s">
        <v>2954</v>
      </c>
      <c r="E896" s="859" t="s">
        <v>5190</v>
      </c>
      <c r="F896" s="860">
        <v>56</v>
      </c>
      <c r="G896" s="659">
        <v>42795</v>
      </c>
      <c r="H896" s="818" t="s">
        <v>3255</v>
      </c>
      <c r="I896" s="819" t="s">
        <v>3255</v>
      </c>
      <c r="J896" s="820" t="e">
        <v>#N/A</v>
      </c>
      <c r="K896" s="556"/>
    </row>
    <row r="897" spans="2:11" ht="48" customHeight="1">
      <c r="B897" s="857" t="s">
        <v>5191</v>
      </c>
      <c r="C897" s="858" t="s">
        <v>5192</v>
      </c>
      <c r="D897" s="197" t="s">
        <v>5193</v>
      </c>
      <c r="E897" s="859" t="s">
        <v>5194</v>
      </c>
      <c r="F897" s="860">
        <v>499</v>
      </c>
      <c r="G897" s="659">
        <v>42795</v>
      </c>
      <c r="H897" s="818" t="s">
        <v>3255</v>
      </c>
      <c r="I897" s="819" t="s">
        <v>3255</v>
      </c>
      <c r="J897" s="820" t="e">
        <v>#N/A</v>
      </c>
      <c r="K897" s="556"/>
    </row>
    <row r="898" spans="2:11" ht="48" customHeight="1">
      <c r="B898" s="857" t="s">
        <v>5182</v>
      </c>
      <c r="C898" s="858" t="s">
        <v>5195</v>
      </c>
      <c r="D898" s="197" t="s">
        <v>5196</v>
      </c>
      <c r="E898" s="859" t="s">
        <v>5197</v>
      </c>
      <c r="F898" s="860">
        <v>206.25128907055668</v>
      </c>
      <c r="G898" s="659">
        <v>42795</v>
      </c>
      <c r="H898" s="818" t="s">
        <v>3255</v>
      </c>
      <c r="I898" s="819" t="s">
        <v>3255</v>
      </c>
      <c r="J898" s="820" t="e">
        <v>#N/A</v>
      </c>
      <c r="K898" s="556"/>
    </row>
    <row r="899" spans="2:11" ht="48" customHeight="1">
      <c r="B899" s="857" t="s">
        <v>5198</v>
      </c>
      <c r="C899" s="858" t="s">
        <v>5199</v>
      </c>
      <c r="D899" s="197" t="s">
        <v>5200</v>
      </c>
      <c r="E899" s="859" t="s">
        <v>5201</v>
      </c>
      <c r="F899" s="860">
        <v>45</v>
      </c>
      <c r="G899" s="659">
        <v>42795</v>
      </c>
      <c r="H899" s="818" t="s">
        <v>3255</v>
      </c>
      <c r="I899" s="819" t="s">
        <v>3255</v>
      </c>
      <c r="J899" s="820" t="e">
        <v>#N/A</v>
      </c>
      <c r="K899" s="556"/>
    </row>
    <row r="900" spans="2:11" ht="48" customHeight="1">
      <c r="B900" s="857" t="s">
        <v>5202</v>
      </c>
      <c r="C900" s="858" t="s">
        <v>5203</v>
      </c>
      <c r="D900" s="197" t="s">
        <v>5204</v>
      </c>
      <c r="E900" s="859" t="s">
        <v>5205</v>
      </c>
      <c r="F900" s="860">
        <v>3218.7701173132332</v>
      </c>
      <c r="G900" s="659">
        <v>42795</v>
      </c>
      <c r="H900" s="818" t="s">
        <v>3255</v>
      </c>
      <c r="I900" s="819" t="s">
        <v>3255</v>
      </c>
      <c r="J900" s="820" t="e">
        <v>#N/A</v>
      </c>
      <c r="K900" s="556"/>
    </row>
    <row r="901" spans="2:11" ht="48" customHeight="1">
      <c r="B901" s="857" t="s">
        <v>5206</v>
      </c>
      <c r="C901" s="858" t="s">
        <v>5207</v>
      </c>
      <c r="D901" s="197" t="s">
        <v>5208</v>
      </c>
      <c r="E901" s="859" t="s">
        <v>5209</v>
      </c>
      <c r="F901" s="860">
        <v>869</v>
      </c>
      <c r="G901" s="659">
        <v>42795</v>
      </c>
      <c r="H901" s="602" t="s">
        <v>4764</v>
      </c>
      <c r="I901" s="415" t="s">
        <v>5210</v>
      </c>
      <c r="J901" s="861">
        <v>899</v>
      </c>
      <c r="K901" s="556"/>
    </row>
    <row r="902" spans="2:11" ht="48" customHeight="1">
      <c r="B902" s="857" t="s">
        <v>5206</v>
      </c>
      <c r="C902" s="858" t="s">
        <v>5211</v>
      </c>
      <c r="D902" s="197" t="s">
        <v>5212</v>
      </c>
      <c r="E902" s="859" t="s">
        <v>5213</v>
      </c>
      <c r="F902" s="860">
        <v>649</v>
      </c>
      <c r="G902" s="659">
        <v>42795</v>
      </c>
      <c r="H902" s="818" t="s">
        <v>3255</v>
      </c>
      <c r="I902" s="819" t="s">
        <v>3255</v>
      </c>
      <c r="J902" s="820" t="e">
        <v>#N/A</v>
      </c>
      <c r="K902" s="556"/>
    </row>
    <row r="903" spans="2:11" ht="48" customHeight="1">
      <c r="B903" s="857" t="s">
        <v>5206</v>
      </c>
      <c r="C903" s="858" t="s">
        <v>5214</v>
      </c>
      <c r="D903" s="197" t="s">
        <v>5212</v>
      </c>
      <c r="E903" s="859" t="s">
        <v>5213</v>
      </c>
      <c r="F903" s="860">
        <v>649</v>
      </c>
      <c r="G903" s="659">
        <v>42795</v>
      </c>
      <c r="H903" s="602" t="s">
        <v>4161</v>
      </c>
      <c r="I903" s="415" t="s">
        <v>5215</v>
      </c>
      <c r="J903" s="861">
        <v>859</v>
      </c>
      <c r="K903" s="556"/>
    </row>
    <row r="904" spans="2:11" ht="48" customHeight="1">
      <c r="B904" s="857" t="s">
        <v>5206</v>
      </c>
      <c r="C904" s="858" t="s">
        <v>5216</v>
      </c>
      <c r="D904" s="197" t="s">
        <v>5212</v>
      </c>
      <c r="E904" s="859" t="s">
        <v>5217</v>
      </c>
      <c r="F904" s="860">
        <v>1250</v>
      </c>
      <c r="G904" s="659">
        <v>42795</v>
      </c>
      <c r="H904" s="818" t="s">
        <v>3255</v>
      </c>
      <c r="I904" s="819" t="s">
        <v>3255</v>
      </c>
      <c r="J904" s="820" t="e">
        <v>#N/A</v>
      </c>
      <c r="K904" s="556"/>
    </row>
    <row r="905" spans="2:11" ht="48" customHeight="1">
      <c r="B905" s="857" t="s">
        <v>5206</v>
      </c>
      <c r="C905" s="858" t="s">
        <v>5218</v>
      </c>
      <c r="D905" s="197" t="s">
        <v>5212</v>
      </c>
      <c r="E905" s="859" t="s">
        <v>5219</v>
      </c>
      <c r="F905" s="860">
        <v>1250</v>
      </c>
      <c r="G905" s="659">
        <v>42795</v>
      </c>
      <c r="H905" s="602" t="s">
        <v>3939</v>
      </c>
      <c r="I905" s="415" t="s">
        <v>5220</v>
      </c>
      <c r="J905" s="861">
        <v>1049</v>
      </c>
      <c r="K905" s="556"/>
    </row>
    <row r="906" spans="2:11" ht="48" customHeight="1">
      <c r="B906" s="857" t="s">
        <v>5206</v>
      </c>
      <c r="C906" s="858" t="s">
        <v>5221</v>
      </c>
      <c r="D906" s="197" t="s">
        <v>5222</v>
      </c>
      <c r="E906" s="859" t="s">
        <v>5223</v>
      </c>
      <c r="F906" s="860">
        <v>4999</v>
      </c>
      <c r="G906" s="659">
        <v>42795</v>
      </c>
      <c r="H906" s="602" t="s">
        <v>4292</v>
      </c>
      <c r="I906" s="415" t="s">
        <v>5224</v>
      </c>
      <c r="J906" s="861">
        <v>4999</v>
      </c>
      <c r="K906" s="556"/>
    </row>
    <row r="907" spans="2:11" ht="48" customHeight="1">
      <c r="B907" s="857" t="s">
        <v>5225</v>
      </c>
      <c r="C907" s="858" t="s">
        <v>5226</v>
      </c>
      <c r="D907" s="197" t="s">
        <v>5227</v>
      </c>
      <c r="E907" s="859" t="s">
        <v>5228</v>
      </c>
      <c r="F907" s="860">
        <v>999</v>
      </c>
      <c r="G907" s="659">
        <v>42795</v>
      </c>
      <c r="H907" s="599" t="s">
        <v>4601</v>
      </c>
      <c r="I907" s="415" t="s">
        <v>5229</v>
      </c>
      <c r="J907" s="671">
        <v>1130</v>
      </c>
      <c r="K907" s="556"/>
    </row>
    <row r="908" spans="2:11" ht="48" customHeight="1">
      <c r="B908" s="857" t="s">
        <v>5225</v>
      </c>
      <c r="C908" s="858" t="s">
        <v>5230</v>
      </c>
      <c r="D908" s="197" t="s">
        <v>5227</v>
      </c>
      <c r="E908" s="859" t="s">
        <v>5231</v>
      </c>
      <c r="F908" s="860">
        <v>849</v>
      </c>
      <c r="G908" s="659">
        <v>42795</v>
      </c>
      <c r="H908" s="599" t="s">
        <v>4601</v>
      </c>
      <c r="I908" s="415" t="s">
        <v>5229</v>
      </c>
      <c r="J908" s="671">
        <v>1130</v>
      </c>
      <c r="K908" s="556"/>
    </row>
    <row r="909" spans="2:11" ht="48" customHeight="1">
      <c r="B909" s="857" t="s">
        <v>5225</v>
      </c>
      <c r="C909" s="858" t="s">
        <v>5232</v>
      </c>
      <c r="D909" s="197" t="s">
        <v>5227</v>
      </c>
      <c r="E909" s="859" t="s">
        <v>5233</v>
      </c>
      <c r="F909" s="860">
        <v>339</v>
      </c>
      <c r="G909" s="659">
        <v>42795</v>
      </c>
      <c r="H909" s="632" t="s">
        <v>4728</v>
      </c>
      <c r="I909" s="862" t="s">
        <v>5234</v>
      </c>
      <c r="J909" s="863">
        <v>440</v>
      </c>
      <c r="K909" s="556"/>
    </row>
    <row r="910" spans="2:11" ht="48" customHeight="1">
      <c r="B910" s="857" t="s">
        <v>5225</v>
      </c>
      <c r="C910" s="858" t="s">
        <v>5235</v>
      </c>
      <c r="D910" s="197" t="s">
        <v>5227</v>
      </c>
      <c r="E910" s="859" t="s">
        <v>5236</v>
      </c>
      <c r="F910" s="860">
        <v>489</v>
      </c>
      <c r="G910" s="659">
        <v>42795</v>
      </c>
      <c r="H910" s="632" t="s">
        <v>4728</v>
      </c>
      <c r="I910" s="862" t="s">
        <v>5234</v>
      </c>
      <c r="J910" s="863">
        <v>440</v>
      </c>
      <c r="K910" s="556"/>
    </row>
    <row r="911" spans="2:11" ht="48" customHeight="1">
      <c r="B911" s="857" t="s">
        <v>5225</v>
      </c>
      <c r="C911" s="858" t="s">
        <v>5237</v>
      </c>
      <c r="D911" s="197" t="s">
        <v>5227</v>
      </c>
      <c r="E911" s="859" t="s">
        <v>5238</v>
      </c>
      <c r="F911" s="860">
        <v>639</v>
      </c>
      <c r="G911" s="659">
        <v>42795</v>
      </c>
      <c r="H911" s="632" t="s">
        <v>4731</v>
      </c>
      <c r="I911" s="862" t="s">
        <v>5239</v>
      </c>
      <c r="J911" s="863">
        <v>620</v>
      </c>
      <c r="K911" s="556"/>
    </row>
    <row r="912" spans="2:11" ht="48" customHeight="1">
      <c r="B912" s="857" t="s">
        <v>5225</v>
      </c>
      <c r="C912" s="858" t="s">
        <v>5240</v>
      </c>
      <c r="D912" s="197" t="s">
        <v>5227</v>
      </c>
      <c r="E912" s="859" t="s">
        <v>5241</v>
      </c>
      <c r="F912" s="860">
        <v>479</v>
      </c>
      <c r="G912" s="659">
        <v>42795</v>
      </c>
      <c r="H912" s="632" t="s">
        <v>4728</v>
      </c>
      <c r="I912" s="862" t="s">
        <v>5234</v>
      </c>
      <c r="J912" s="863">
        <v>440</v>
      </c>
      <c r="K912" s="556"/>
    </row>
    <row r="913" spans="2:11" ht="48" customHeight="1">
      <c r="B913" s="857" t="s">
        <v>5225</v>
      </c>
      <c r="C913" s="858" t="s">
        <v>5242</v>
      </c>
      <c r="D913" s="197" t="s">
        <v>5227</v>
      </c>
      <c r="E913" s="859" t="s">
        <v>5243</v>
      </c>
      <c r="F913" s="860">
        <v>629</v>
      </c>
      <c r="G913" s="659">
        <v>42795</v>
      </c>
      <c r="H913" s="632" t="s">
        <v>4728</v>
      </c>
      <c r="I913" s="862" t="s">
        <v>5234</v>
      </c>
      <c r="J913" s="863">
        <v>440</v>
      </c>
      <c r="K913" s="556"/>
    </row>
    <row r="914" spans="2:11" ht="48" customHeight="1">
      <c r="B914" s="857" t="s">
        <v>5225</v>
      </c>
      <c r="C914" s="858" t="s">
        <v>5244</v>
      </c>
      <c r="D914" s="197" t="s">
        <v>5227</v>
      </c>
      <c r="E914" s="859" t="s">
        <v>5245</v>
      </c>
      <c r="F914" s="860">
        <v>809</v>
      </c>
      <c r="G914" s="659">
        <v>42795</v>
      </c>
      <c r="H914" s="632" t="s">
        <v>4731</v>
      </c>
      <c r="I914" s="862" t="s">
        <v>5239</v>
      </c>
      <c r="J914" s="863">
        <v>620</v>
      </c>
      <c r="K914" s="556"/>
    </row>
    <row r="915" spans="2:11" ht="48" customHeight="1">
      <c r="B915" s="857" t="s">
        <v>5225</v>
      </c>
      <c r="C915" s="858" t="s">
        <v>5246</v>
      </c>
      <c r="D915" s="197" t="s">
        <v>5227</v>
      </c>
      <c r="E915" s="859" t="s">
        <v>5247</v>
      </c>
      <c r="F915" s="860">
        <v>790</v>
      </c>
      <c r="G915" s="659">
        <v>42795</v>
      </c>
      <c r="H915" s="632" t="s">
        <v>4728</v>
      </c>
      <c r="I915" s="862" t="s">
        <v>5234</v>
      </c>
      <c r="J915" s="863">
        <v>440</v>
      </c>
      <c r="K915" s="556"/>
    </row>
    <row r="916" spans="2:11" ht="48" customHeight="1">
      <c r="B916" s="857" t="s">
        <v>5225</v>
      </c>
      <c r="C916" s="858" t="s">
        <v>5248</v>
      </c>
      <c r="D916" s="197" t="s">
        <v>5227</v>
      </c>
      <c r="E916" s="859" t="s">
        <v>5249</v>
      </c>
      <c r="F916" s="860">
        <v>940</v>
      </c>
      <c r="G916" s="659">
        <v>42795</v>
      </c>
      <c r="H916" s="632" t="s">
        <v>4728</v>
      </c>
      <c r="I916" s="862" t="s">
        <v>5234</v>
      </c>
      <c r="J916" s="863">
        <v>440</v>
      </c>
      <c r="K916" s="556"/>
    </row>
    <row r="917" spans="2:11" ht="48" customHeight="1">
      <c r="B917" s="857" t="s">
        <v>5225</v>
      </c>
      <c r="C917" s="858" t="s">
        <v>5250</v>
      </c>
      <c r="D917" s="197" t="s">
        <v>5227</v>
      </c>
      <c r="E917" s="859" t="s">
        <v>5251</v>
      </c>
      <c r="F917" s="860">
        <v>1120</v>
      </c>
      <c r="G917" s="659">
        <v>42795</v>
      </c>
      <c r="H917" s="632" t="s">
        <v>4731</v>
      </c>
      <c r="I917" s="862" t="s">
        <v>5239</v>
      </c>
      <c r="J917" s="863">
        <v>620</v>
      </c>
      <c r="K917" s="556"/>
    </row>
    <row r="918" spans="2:11" ht="48" customHeight="1">
      <c r="B918" s="857" t="s">
        <v>5225</v>
      </c>
      <c r="C918" s="858" t="s">
        <v>5252</v>
      </c>
      <c r="D918" s="197" t="s">
        <v>5227</v>
      </c>
      <c r="E918" s="859" t="s">
        <v>5253</v>
      </c>
      <c r="F918" s="860">
        <v>939</v>
      </c>
      <c r="G918" s="659">
        <v>42795</v>
      </c>
      <c r="H918" s="632" t="s">
        <v>4728</v>
      </c>
      <c r="I918" s="862" t="s">
        <v>5234</v>
      </c>
      <c r="J918" s="863">
        <v>440</v>
      </c>
      <c r="K918" s="556"/>
    </row>
    <row r="919" spans="2:11" ht="48" customHeight="1">
      <c r="B919" s="857" t="s">
        <v>5225</v>
      </c>
      <c r="C919" s="858" t="s">
        <v>5254</v>
      </c>
      <c r="D919" s="197" t="s">
        <v>5227</v>
      </c>
      <c r="E919" s="859" t="s">
        <v>5255</v>
      </c>
      <c r="F919" s="860">
        <v>599</v>
      </c>
      <c r="G919" s="659">
        <v>42795</v>
      </c>
      <c r="H919" s="632" t="s">
        <v>4679</v>
      </c>
      <c r="I919" s="862" t="s">
        <v>5256</v>
      </c>
      <c r="J919" s="863">
        <v>870</v>
      </c>
      <c r="K919" s="556"/>
    </row>
    <row r="920" spans="2:11" ht="48" customHeight="1">
      <c r="B920" s="857" t="s">
        <v>5225</v>
      </c>
      <c r="C920" s="858" t="s">
        <v>5257</v>
      </c>
      <c r="D920" s="197" t="s">
        <v>5227</v>
      </c>
      <c r="E920" s="859" t="s">
        <v>5258</v>
      </c>
      <c r="F920" s="860" t="s">
        <v>3657</v>
      </c>
      <c r="G920" s="659">
        <v>42795</v>
      </c>
      <c r="H920" s="632" t="s">
        <v>4679</v>
      </c>
      <c r="I920" s="862" t="s">
        <v>5256</v>
      </c>
      <c r="J920" s="863">
        <v>870</v>
      </c>
      <c r="K920" s="556"/>
    </row>
    <row r="921" spans="2:11" ht="48" customHeight="1">
      <c r="B921" s="857" t="s">
        <v>5225</v>
      </c>
      <c r="C921" s="858" t="s">
        <v>5259</v>
      </c>
      <c r="D921" s="197" t="s">
        <v>5227</v>
      </c>
      <c r="E921" s="859" t="s">
        <v>5260</v>
      </c>
      <c r="F921" s="860">
        <v>599</v>
      </c>
      <c r="G921" s="659">
        <v>42795</v>
      </c>
      <c r="H921" s="632" t="s">
        <v>4679</v>
      </c>
      <c r="I921" s="862" t="s">
        <v>5256</v>
      </c>
      <c r="J921" s="863">
        <v>870</v>
      </c>
      <c r="K921" s="556"/>
    </row>
    <row r="922" spans="2:11" ht="48" customHeight="1">
      <c r="B922" s="857" t="s">
        <v>5225</v>
      </c>
      <c r="C922" s="858" t="s">
        <v>5261</v>
      </c>
      <c r="D922" s="197" t="s">
        <v>5227</v>
      </c>
      <c r="E922" s="859" t="s">
        <v>5262</v>
      </c>
      <c r="F922" s="860">
        <v>749</v>
      </c>
      <c r="G922" s="659">
        <v>42795</v>
      </c>
      <c r="H922" s="632" t="s">
        <v>4679</v>
      </c>
      <c r="I922" s="862" t="s">
        <v>5256</v>
      </c>
      <c r="J922" s="863">
        <v>870</v>
      </c>
      <c r="K922" s="556"/>
    </row>
    <row r="923" spans="2:11" ht="48" customHeight="1">
      <c r="B923" s="857" t="s">
        <v>5225</v>
      </c>
      <c r="C923" s="858" t="s">
        <v>5263</v>
      </c>
      <c r="D923" s="197" t="s">
        <v>5227</v>
      </c>
      <c r="E923" s="859" t="s">
        <v>5264</v>
      </c>
      <c r="F923" s="860">
        <v>929</v>
      </c>
      <c r="G923" s="659">
        <v>42795</v>
      </c>
      <c r="H923" s="632" t="s">
        <v>4681</v>
      </c>
      <c r="I923" s="862" t="s">
        <v>5265</v>
      </c>
      <c r="J923" s="863">
        <v>1050</v>
      </c>
      <c r="K923" s="556"/>
    </row>
    <row r="924" spans="2:11" ht="48" customHeight="1">
      <c r="B924" s="857" t="s">
        <v>5266</v>
      </c>
      <c r="C924" s="858" t="s">
        <v>5267</v>
      </c>
      <c r="D924" s="197" t="s">
        <v>5268</v>
      </c>
      <c r="E924" s="859" t="s">
        <v>5269</v>
      </c>
      <c r="F924" s="860">
        <v>2300</v>
      </c>
      <c r="G924" s="659">
        <v>42795</v>
      </c>
      <c r="H924" s="818" t="s">
        <v>3255</v>
      </c>
      <c r="I924" s="819" t="s">
        <v>3255</v>
      </c>
      <c r="J924" s="820" t="e">
        <v>#N/A</v>
      </c>
      <c r="K924" s="556"/>
    </row>
    <row r="925" spans="2:11" ht="48" customHeight="1">
      <c r="B925" s="857" t="s">
        <v>5266</v>
      </c>
      <c r="C925" s="858" t="s">
        <v>5270</v>
      </c>
      <c r="D925" s="197" t="s">
        <v>5268</v>
      </c>
      <c r="E925" s="859" t="s">
        <v>5271</v>
      </c>
      <c r="F925" s="860">
        <v>2500</v>
      </c>
      <c r="G925" s="659">
        <v>42795</v>
      </c>
      <c r="H925" s="818" t="s">
        <v>3255</v>
      </c>
      <c r="I925" s="819" t="s">
        <v>3255</v>
      </c>
      <c r="J925" s="820" t="e">
        <v>#N/A</v>
      </c>
      <c r="K925" s="556"/>
    </row>
    <row r="926" spans="2:11" ht="48" customHeight="1">
      <c r="B926" s="857" t="s">
        <v>5272</v>
      </c>
      <c r="C926" s="858" t="s">
        <v>5273</v>
      </c>
      <c r="D926" s="197" t="s">
        <v>2906</v>
      </c>
      <c r="E926" s="859" t="s">
        <v>5274</v>
      </c>
      <c r="F926" s="860">
        <v>2290</v>
      </c>
      <c r="G926" s="659">
        <v>42795</v>
      </c>
      <c r="H926" s="602" t="s">
        <v>4893</v>
      </c>
      <c r="I926" s="602" t="s">
        <v>5275</v>
      </c>
      <c r="J926" s="861">
        <v>2490</v>
      </c>
      <c r="K926" s="556"/>
    </row>
    <row r="927" spans="2:11" ht="48" customHeight="1">
      <c r="B927" s="857" t="s">
        <v>5276</v>
      </c>
      <c r="C927" s="858" t="s">
        <v>5277</v>
      </c>
      <c r="D927" s="859" t="s">
        <v>5278</v>
      </c>
      <c r="E927" s="859" t="s">
        <v>5279</v>
      </c>
      <c r="F927" s="860">
        <v>1999</v>
      </c>
      <c r="G927" s="659">
        <v>42795</v>
      </c>
      <c r="H927" s="599" t="s">
        <v>2079</v>
      </c>
      <c r="I927" s="415" t="s">
        <v>5165</v>
      </c>
      <c r="J927" s="671">
        <v>1270</v>
      </c>
      <c r="K927" s="556"/>
    </row>
    <row r="928" spans="2:11" ht="48" customHeight="1">
      <c r="B928" s="857" t="s">
        <v>5145</v>
      </c>
      <c r="C928" s="858" t="s">
        <v>5280</v>
      </c>
      <c r="D928" s="197" t="s">
        <v>5281</v>
      </c>
      <c r="E928" s="859" t="s">
        <v>5282</v>
      </c>
      <c r="F928" s="860">
        <v>485</v>
      </c>
      <c r="G928" s="659">
        <v>42795</v>
      </c>
      <c r="H928" s="818" t="s">
        <v>3255</v>
      </c>
      <c r="I928" s="819" t="s">
        <v>3255</v>
      </c>
      <c r="J928" s="820" t="e">
        <v>#N/A</v>
      </c>
      <c r="K928" s="556"/>
    </row>
    <row r="929" spans="2:11" ht="48" customHeight="1">
      <c r="B929" s="857" t="s">
        <v>5276</v>
      </c>
      <c r="C929" s="858" t="s">
        <v>5283</v>
      </c>
      <c r="D929" s="197" t="s">
        <v>5281</v>
      </c>
      <c r="E929" s="859" t="s">
        <v>5284</v>
      </c>
      <c r="F929" s="860">
        <v>565</v>
      </c>
      <c r="G929" s="659">
        <v>42795</v>
      </c>
      <c r="H929" s="818" t="s">
        <v>3255</v>
      </c>
      <c r="I929" s="819" t="s">
        <v>3255</v>
      </c>
      <c r="J929" s="820" t="e">
        <v>#N/A</v>
      </c>
      <c r="K929" s="556"/>
    </row>
    <row r="930" spans="2:11" ht="48" customHeight="1">
      <c r="B930" s="857" t="s">
        <v>5276</v>
      </c>
      <c r="C930" s="864" t="s">
        <v>5285</v>
      </c>
      <c r="D930" s="197" t="s">
        <v>5281</v>
      </c>
      <c r="E930" s="859" t="s">
        <v>5286</v>
      </c>
      <c r="F930" s="860">
        <v>505</v>
      </c>
      <c r="G930" s="659">
        <v>42795</v>
      </c>
      <c r="H930" s="818" t="s">
        <v>3255</v>
      </c>
      <c r="I930" s="819" t="s">
        <v>3255</v>
      </c>
      <c r="J930" s="820" t="e">
        <v>#N/A</v>
      </c>
      <c r="K930" s="556"/>
    </row>
    <row r="931" spans="2:11" ht="48" customHeight="1">
      <c r="B931" s="857" t="s">
        <v>5276</v>
      </c>
      <c r="C931" s="858" t="s">
        <v>5287</v>
      </c>
      <c r="D931" s="197" t="s">
        <v>5288</v>
      </c>
      <c r="E931" s="859" t="s">
        <v>5289</v>
      </c>
      <c r="F931" s="860">
        <v>299</v>
      </c>
      <c r="G931" s="659">
        <v>42795</v>
      </c>
      <c r="H931" s="599" t="s">
        <v>4057</v>
      </c>
      <c r="I931" s="415" t="s">
        <v>5290</v>
      </c>
      <c r="J931" s="861">
        <v>195</v>
      </c>
      <c r="K931" s="556"/>
    </row>
    <row r="932" spans="2:11" ht="48" customHeight="1">
      <c r="B932" s="857" t="s">
        <v>5276</v>
      </c>
      <c r="C932" s="858" t="s">
        <v>5291</v>
      </c>
      <c r="D932" s="197" t="s">
        <v>5288</v>
      </c>
      <c r="E932" s="859" t="s">
        <v>5292</v>
      </c>
      <c r="F932" s="860">
        <v>449</v>
      </c>
      <c r="G932" s="659">
        <v>42795</v>
      </c>
      <c r="H932" s="599" t="s">
        <v>3326</v>
      </c>
      <c r="I932" s="415" t="s">
        <v>5293</v>
      </c>
      <c r="J932" s="635">
        <v>250</v>
      </c>
      <c r="K932" s="556"/>
    </row>
    <row r="933" spans="2:11" ht="48" customHeight="1">
      <c r="B933" s="857" t="s">
        <v>5276</v>
      </c>
      <c r="C933" s="858" t="s">
        <v>5294</v>
      </c>
      <c r="D933" s="197" t="s">
        <v>5288</v>
      </c>
      <c r="E933" s="859" t="s">
        <v>5295</v>
      </c>
      <c r="F933" s="860">
        <v>349</v>
      </c>
      <c r="G933" s="659">
        <v>42795</v>
      </c>
      <c r="H933" s="599" t="s">
        <v>3326</v>
      </c>
      <c r="I933" s="415" t="s">
        <v>5293</v>
      </c>
      <c r="J933" s="635">
        <v>250</v>
      </c>
      <c r="K933" s="556"/>
    </row>
    <row r="934" spans="2:11" ht="48" customHeight="1">
      <c r="B934" s="857" t="s">
        <v>5276</v>
      </c>
      <c r="C934" s="858" t="s">
        <v>5296</v>
      </c>
      <c r="D934" s="197" t="s">
        <v>5297</v>
      </c>
      <c r="E934" s="859" t="s">
        <v>5298</v>
      </c>
      <c r="F934" s="860">
        <v>149</v>
      </c>
      <c r="G934" s="659">
        <v>42795</v>
      </c>
      <c r="H934" s="599" t="s">
        <v>3337</v>
      </c>
      <c r="I934" s="415" t="s">
        <v>5299</v>
      </c>
      <c r="J934" s="635">
        <v>175</v>
      </c>
      <c r="K934" s="556"/>
    </row>
    <row r="935" spans="2:11" ht="48" customHeight="1">
      <c r="B935" s="857" t="s">
        <v>5276</v>
      </c>
      <c r="C935" s="858" t="s">
        <v>5300</v>
      </c>
      <c r="D935" s="197" t="s">
        <v>5297</v>
      </c>
      <c r="E935" s="859" t="s">
        <v>5301</v>
      </c>
      <c r="F935" s="860">
        <v>449</v>
      </c>
      <c r="G935" s="659">
        <v>42795</v>
      </c>
      <c r="H935" s="599" t="s">
        <v>4380</v>
      </c>
      <c r="I935" s="415" t="s">
        <v>5302</v>
      </c>
      <c r="J935" s="635">
        <v>250</v>
      </c>
      <c r="K935" s="556"/>
    </row>
    <row r="936" spans="2:11" ht="48" customHeight="1">
      <c r="B936" s="857" t="s">
        <v>5276</v>
      </c>
      <c r="C936" s="858" t="s">
        <v>5303</v>
      </c>
      <c r="D936" s="197" t="s">
        <v>5297</v>
      </c>
      <c r="E936" s="859" t="s">
        <v>5304</v>
      </c>
      <c r="F936" s="860">
        <v>619</v>
      </c>
      <c r="G936" s="659">
        <v>42795</v>
      </c>
      <c r="H936" s="602" t="s">
        <v>4440</v>
      </c>
      <c r="I936" s="415" t="s">
        <v>5305</v>
      </c>
      <c r="J936" s="861">
        <v>449</v>
      </c>
      <c r="K936" s="556"/>
    </row>
    <row r="937" spans="2:11" ht="48" customHeight="1">
      <c r="B937" s="857" t="s">
        <v>5276</v>
      </c>
      <c r="C937" s="858" t="s">
        <v>5306</v>
      </c>
      <c r="D937" s="197" t="s">
        <v>5307</v>
      </c>
      <c r="E937" s="859" t="s">
        <v>5308</v>
      </c>
      <c r="F937" s="860">
        <v>379</v>
      </c>
      <c r="G937" s="659">
        <v>42795</v>
      </c>
      <c r="H937" s="602" t="s">
        <v>4623</v>
      </c>
      <c r="I937" s="415" t="s">
        <v>5309</v>
      </c>
      <c r="J937" s="861">
        <v>269</v>
      </c>
      <c r="K937" s="556"/>
    </row>
    <row r="938" spans="2:11" ht="48" customHeight="1">
      <c r="B938" s="857" t="s">
        <v>5276</v>
      </c>
      <c r="C938" s="858" t="s">
        <v>5310</v>
      </c>
      <c r="D938" s="197" t="s">
        <v>5307</v>
      </c>
      <c r="E938" s="859" t="s">
        <v>5311</v>
      </c>
      <c r="F938" s="860">
        <v>169</v>
      </c>
      <c r="G938" s="659">
        <v>42795</v>
      </c>
      <c r="H938" s="628" t="s">
        <v>3460</v>
      </c>
      <c r="I938" s="415" t="s">
        <v>5312</v>
      </c>
      <c r="J938" s="861">
        <v>175</v>
      </c>
      <c r="K938" s="556"/>
    </row>
    <row r="939" spans="2:11" ht="48" customHeight="1">
      <c r="B939" s="857" t="s">
        <v>5276</v>
      </c>
      <c r="C939" s="858" t="s">
        <v>5313</v>
      </c>
      <c r="D939" s="197" t="s">
        <v>5147</v>
      </c>
      <c r="E939" s="859" t="s">
        <v>5314</v>
      </c>
      <c r="F939" s="860">
        <v>459</v>
      </c>
      <c r="G939" s="659">
        <v>42795</v>
      </c>
      <c r="H939" s="602" t="s">
        <v>4666</v>
      </c>
      <c r="I939" s="415" t="s">
        <v>5315</v>
      </c>
      <c r="J939" s="861">
        <v>239</v>
      </c>
      <c r="K939" s="556"/>
    </row>
    <row r="940" spans="2:11" ht="48" customHeight="1">
      <c r="B940" s="857" t="s">
        <v>5316</v>
      </c>
      <c r="C940" s="858" t="s">
        <v>5317</v>
      </c>
      <c r="D940" s="197" t="s">
        <v>18</v>
      </c>
      <c r="E940" s="859" t="s">
        <v>5318</v>
      </c>
      <c r="F940" s="860">
        <v>1380</v>
      </c>
      <c r="G940" s="659">
        <v>42795</v>
      </c>
      <c r="H940" s="729" t="s">
        <v>1826</v>
      </c>
      <c r="I940" s="729" t="s">
        <v>5152</v>
      </c>
      <c r="J940" s="730">
        <v>945</v>
      </c>
      <c r="K940" s="556"/>
    </row>
    <row r="941" spans="2:11" ht="48" customHeight="1">
      <c r="B941" s="857" t="s">
        <v>5206</v>
      </c>
      <c r="C941" s="858" t="s">
        <v>5319</v>
      </c>
      <c r="D941" s="197" t="s">
        <v>5320</v>
      </c>
      <c r="E941" s="859" t="s">
        <v>5321</v>
      </c>
      <c r="F941" s="860">
        <v>999</v>
      </c>
      <c r="G941" s="659">
        <v>42795</v>
      </c>
      <c r="H941" s="607" t="s">
        <v>4577</v>
      </c>
      <c r="I941" s="607" t="s">
        <v>5322</v>
      </c>
      <c r="J941" s="865">
        <v>1049</v>
      </c>
      <c r="K941" s="556"/>
    </row>
    <row r="942" spans="2:11" ht="48" customHeight="1">
      <c r="B942" s="857" t="s">
        <v>5276</v>
      </c>
      <c r="C942" s="858" t="s">
        <v>5323</v>
      </c>
      <c r="D942" s="859" t="s">
        <v>5278</v>
      </c>
      <c r="E942" s="859" t="s">
        <v>5324</v>
      </c>
      <c r="F942" s="860">
        <v>3445</v>
      </c>
      <c r="G942" s="659">
        <v>42795</v>
      </c>
      <c r="H942" s="415" t="s">
        <v>2083</v>
      </c>
      <c r="I942" s="415" t="s">
        <v>5325</v>
      </c>
      <c r="J942" s="671">
        <v>1470</v>
      </c>
      <c r="K942" s="556"/>
    </row>
    <row r="943" spans="2:11" ht="48" customHeight="1">
      <c r="B943" s="844" t="s">
        <v>169</v>
      </c>
      <c r="C943" s="484" t="s">
        <v>5326</v>
      </c>
      <c r="D943" s="598" t="s">
        <v>5327</v>
      </c>
      <c r="E943" s="598" t="s">
        <v>5328</v>
      </c>
      <c r="F943" s="845">
        <v>799</v>
      </c>
      <c r="G943" s="659">
        <v>42795</v>
      </c>
      <c r="H943" s="818" t="s">
        <v>3255</v>
      </c>
      <c r="I943" s="819" t="s">
        <v>3255</v>
      </c>
      <c r="J943" s="820" t="e">
        <v>#N/A</v>
      </c>
      <c r="K943" s="556"/>
    </row>
    <row r="944" spans="2:11" ht="48" customHeight="1" thickBot="1">
      <c r="B944" s="849" t="s">
        <v>4703</v>
      </c>
      <c r="C944" s="735" t="s">
        <v>5329</v>
      </c>
      <c r="D944" s="763" t="s">
        <v>5330</v>
      </c>
      <c r="E944" s="737" t="s">
        <v>5331</v>
      </c>
      <c r="F944" s="866">
        <v>449</v>
      </c>
      <c r="G944" s="722">
        <v>42795</v>
      </c>
      <c r="H944" s="818" t="s">
        <v>3255</v>
      </c>
      <c r="I944" s="819" t="s">
        <v>3255</v>
      </c>
      <c r="J944" s="814" t="e">
        <v>#N/A</v>
      </c>
      <c r="K944" s="556"/>
    </row>
    <row r="945" spans="2:11" ht="48" customHeight="1" thickTop="1">
      <c r="B945" s="842" t="s">
        <v>3959</v>
      </c>
      <c r="C945" s="716" t="s">
        <v>5332</v>
      </c>
      <c r="D945" s="726" t="s">
        <v>5333</v>
      </c>
      <c r="E945" s="726" t="s">
        <v>5334</v>
      </c>
      <c r="F945" s="833">
        <v>1499</v>
      </c>
      <c r="G945" s="665">
        <v>42767</v>
      </c>
      <c r="H945" s="774" t="s">
        <v>4601</v>
      </c>
      <c r="I945" s="728" t="s">
        <v>5229</v>
      </c>
      <c r="J945" s="748">
        <v>1130</v>
      </c>
      <c r="K945" s="556"/>
    </row>
    <row r="946" spans="2:11" ht="48" customHeight="1">
      <c r="B946" s="844" t="s">
        <v>3959</v>
      </c>
      <c r="C946" s="484" t="s">
        <v>5335</v>
      </c>
      <c r="D946" s="598" t="s">
        <v>5333</v>
      </c>
      <c r="E946" s="598" t="s">
        <v>5336</v>
      </c>
      <c r="F946" s="845">
        <v>1649</v>
      </c>
      <c r="G946" s="659">
        <v>42767</v>
      </c>
      <c r="H946" s="599" t="s">
        <v>4601</v>
      </c>
      <c r="I946" s="415" t="s">
        <v>5229</v>
      </c>
      <c r="J946" s="671">
        <v>1130</v>
      </c>
      <c r="K946" s="556"/>
    </row>
    <row r="947" spans="2:11" ht="48" customHeight="1">
      <c r="B947" s="844" t="s">
        <v>3959</v>
      </c>
      <c r="C947" s="484" t="s">
        <v>5337</v>
      </c>
      <c r="D947" s="598" t="s">
        <v>5333</v>
      </c>
      <c r="E947" s="598" t="s">
        <v>5338</v>
      </c>
      <c r="F947" s="845">
        <v>1829</v>
      </c>
      <c r="G947" s="659">
        <v>42767</v>
      </c>
      <c r="H947" s="599" t="s">
        <v>4601</v>
      </c>
      <c r="I947" s="415" t="s">
        <v>5229</v>
      </c>
      <c r="J947" s="671">
        <v>1130</v>
      </c>
      <c r="K947" s="556"/>
    </row>
    <row r="948" spans="2:11" ht="48" customHeight="1">
      <c r="B948" s="844" t="s">
        <v>3959</v>
      </c>
      <c r="C948" s="484" t="s">
        <v>5339</v>
      </c>
      <c r="D948" s="598" t="s">
        <v>5333</v>
      </c>
      <c r="E948" s="598" t="s">
        <v>5340</v>
      </c>
      <c r="F948" s="845">
        <v>2009</v>
      </c>
      <c r="G948" s="659">
        <v>42767</v>
      </c>
      <c r="H948" s="599" t="s">
        <v>4603</v>
      </c>
      <c r="I948" s="415" t="s">
        <v>5341</v>
      </c>
      <c r="J948" s="671">
        <v>1490</v>
      </c>
      <c r="K948" s="556"/>
    </row>
    <row r="949" spans="2:11" ht="48" customHeight="1">
      <c r="B949" s="844" t="s">
        <v>3959</v>
      </c>
      <c r="C949" s="484" t="s">
        <v>5342</v>
      </c>
      <c r="D949" s="598" t="s">
        <v>5333</v>
      </c>
      <c r="E949" s="598" t="s">
        <v>5343</v>
      </c>
      <c r="F949" s="845">
        <v>2189</v>
      </c>
      <c r="G949" s="659">
        <v>42767</v>
      </c>
      <c r="H949" s="599" t="s">
        <v>4603</v>
      </c>
      <c r="I949" s="415" t="s">
        <v>5341</v>
      </c>
      <c r="J949" s="671">
        <v>1490</v>
      </c>
      <c r="K949" s="556"/>
    </row>
    <row r="950" spans="2:11" ht="48" customHeight="1">
      <c r="B950" s="844" t="s">
        <v>3959</v>
      </c>
      <c r="C950" s="484" t="s">
        <v>5344</v>
      </c>
      <c r="D950" s="209" t="s">
        <v>5333</v>
      </c>
      <c r="E950" s="598" t="s">
        <v>5345</v>
      </c>
      <c r="F950" s="845">
        <v>2369</v>
      </c>
      <c r="G950" s="659">
        <v>42767</v>
      </c>
      <c r="H950" s="599" t="s">
        <v>4605</v>
      </c>
      <c r="I950" s="415" t="s">
        <v>5346</v>
      </c>
      <c r="J950" s="671">
        <v>2210</v>
      </c>
      <c r="K950" s="556"/>
    </row>
    <row r="951" spans="2:11" ht="48" customHeight="1">
      <c r="B951" s="844" t="s">
        <v>3959</v>
      </c>
      <c r="C951" s="484" t="s">
        <v>5347</v>
      </c>
      <c r="D951" s="209" t="s">
        <v>5333</v>
      </c>
      <c r="E951" s="598" t="s">
        <v>5348</v>
      </c>
      <c r="F951" s="845">
        <v>2549</v>
      </c>
      <c r="G951" s="659">
        <v>42767</v>
      </c>
      <c r="H951" s="599" t="s">
        <v>4605</v>
      </c>
      <c r="I951" s="415" t="s">
        <v>5346</v>
      </c>
      <c r="J951" s="671">
        <v>2210</v>
      </c>
      <c r="K951" s="556"/>
    </row>
    <row r="952" spans="2:11" ht="48" customHeight="1">
      <c r="B952" s="844" t="s">
        <v>3959</v>
      </c>
      <c r="C952" s="484" t="s">
        <v>5349</v>
      </c>
      <c r="D952" s="209" t="s">
        <v>5333</v>
      </c>
      <c r="E952" s="598" t="s">
        <v>5350</v>
      </c>
      <c r="F952" s="845">
        <v>2729</v>
      </c>
      <c r="G952" s="659">
        <v>42767</v>
      </c>
      <c r="H952" s="599" t="s">
        <v>4605</v>
      </c>
      <c r="I952" s="415" t="s">
        <v>5346</v>
      </c>
      <c r="J952" s="671">
        <v>2210</v>
      </c>
      <c r="K952" s="556"/>
    </row>
    <row r="953" spans="2:11" ht="48" customHeight="1">
      <c r="B953" s="844" t="s">
        <v>3959</v>
      </c>
      <c r="C953" s="484" t="s">
        <v>5351</v>
      </c>
      <c r="D953" s="209" t="s">
        <v>5333</v>
      </c>
      <c r="E953" s="598" t="s">
        <v>5352</v>
      </c>
      <c r="F953" s="845">
        <v>2909</v>
      </c>
      <c r="G953" s="659">
        <v>42767</v>
      </c>
      <c r="H953" s="599" t="s">
        <v>4605</v>
      </c>
      <c r="I953" s="415" t="s">
        <v>5346</v>
      </c>
      <c r="J953" s="671">
        <v>2210</v>
      </c>
      <c r="K953" s="556"/>
    </row>
    <row r="954" spans="2:11" ht="48" customHeight="1">
      <c r="B954" s="844" t="s">
        <v>3959</v>
      </c>
      <c r="C954" s="484" t="s">
        <v>5353</v>
      </c>
      <c r="D954" s="209" t="s">
        <v>5333</v>
      </c>
      <c r="E954" s="598" t="s">
        <v>5354</v>
      </c>
      <c r="F954" s="845">
        <v>3089</v>
      </c>
      <c r="G954" s="659">
        <v>42767</v>
      </c>
      <c r="H954" s="599" t="s">
        <v>4607</v>
      </c>
      <c r="I954" s="415" t="s">
        <v>5355</v>
      </c>
      <c r="J954" s="671">
        <v>2930</v>
      </c>
      <c r="K954" s="556"/>
    </row>
    <row r="955" spans="2:11" ht="48" customHeight="1">
      <c r="B955" s="844" t="s">
        <v>3959</v>
      </c>
      <c r="C955" s="484" t="s">
        <v>5356</v>
      </c>
      <c r="D955" s="209" t="s">
        <v>5333</v>
      </c>
      <c r="E955" s="598" t="s">
        <v>5357</v>
      </c>
      <c r="F955" s="845">
        <v>3269</v>
      </c>
      <c r="G955" s="659">
        <v>42767</v>
      </c>
      <c r="H955" s="599" t="s">
        <v>4607</v>
      </c>
      <c r="I955" s="415" t="s">
        <v>5355</v>
      </c>
      <c r="J955" s="671">
        <v>2930</v>
      </c>
      <c r="K955" s="556"/>
    </row>
    <row r="956" spans="2:11" ht="48" customHeight="1">
      <c r="B956" s="844" t="s">
        <v>3959</v>
      </c>
      <c r="C956" s="484" t="s">
        <v>5358</v>
      </c>
      <c r="D956" s="209" t="s">
        <v>5333</v>
      </c>
      <c r="E956" s="598" t="s">
        <v>5359</v>
      </c>
      <c r="F956" s="845">
        <v>3449</v>
      </c>
      <c r="G956" s="659">
        <v>42767</v>
      </c>
      <c r="H956" s="599" t="s">
        <v>4607</v>
      </c>
      <c r="I956" s="415" t="s">
        <v>5355</v>
      </c>
      <c r="J956" s="671">
        <v>2930</v>
      </c>
      <c r="K956" s="556"/>
    </row>
    <row r="957" spans="2:11" ht="48" customHeight="1">
      <c r="B957" s="844" t="s">
        <v>3959</v>
      </c>
      <c r="C957" s="484" t="s">
        <v>5360</v>
      </c>
      <c r="D957" s="209" t="s">
        <v>5333</v>
      </c>
      <c r="E957" s="598" t="s">
        <v>5361</v>
      </c>
      <c r="F957" s="845">
        <v>3629</v>
      </c>
      <c r="G957" s="659">
        <v>42767</v>
      </c>
      <c r="H957" s="599" t="s">
        <v>4607</v>
      </c>
      <c r="I957" s="415" t="s">
        <v>5355</v>
      </c>
      <c r="J957" s="671">
        <v>2930</v>
      </c>
      <c r="K957" s="556"/>
    </row>
    <row r="958" spans="2:11" ht="48" customHeight="1">
      <c r="B958" s="867" t="s">
        <v>4439</v>
      </c>
      <c r="C958" s="100" t="s">
        <v>5362</v>
      </c>
      <c r="D958" s="103" t="s">
        <v>5363</v>
      </c>
      <c r="E958" s="103" t="s">
        <v>5364</v>
      </c>
      <c r="F958" s="868">
        <v>2379</v>
      </c>
      <c r="G958" s="659">
        <v>42767</v>
      </c>
      <c r="H958" s="599" t="s">
        <v>2079</v>
      </c>
      <c r="I958" s="415" t="s">
        <v>5165</v>
      </c>
      <c r="J958" s="671">
        <v>1270</v>
      </c>
      <c r="K958" s="556"/>
    </row>
    <row r="959" spans="2:11" ht="48" customHeight="1">
      <c r="B959" s="844" t="s">
        <v>4703</v>
      </c>
      <c r="C959" s="484" t="s">
        <v>5365</v>
      </c>
      <c r="D959" s="484" t="s">
        <v>5366</v>
      </c>
      <c r="E959" s="598" t="s">
        <v>5367</v>
      </c>
      <c r="F959" s="845">
        <v>2999</v>
      </c>
      <c r="G959" s="659">
        <v>42767</v>
      </c>
      <c r="H959" s="818" t="s">
        <v>3255</v>
      </c>
      <c r="I959" s="819" t="s">
        <v>3255</v>
      </c>
      <c r="J959" s="820" t="e">
        <v>#N/A</v>
      </c>
      <c r="K959" s="556"/>
    </row>
    <row r="960" spans="2:11" ht="48" customHeight="1">
      <c r="B960" s="844" t="s">
        <v>5368</v>
      </c>
      <c r="C960" s="484" t="s">
        <v>5369</v>
      </c>
      <c r="D960" s="484" t="s">
        <v>5370</v>
      </c>
      <c r="E960" s="598" t="s">
        <v>5371</v>
      </c>
      <c r="F960" s="845">
        <v>899</v>
      </c>
      <c r="G960" s="659">
        <v>42767</v>
      </c>
      <c r="H960" s="667" t="s">
        <v>4380</v>
      </c>
      <c r="I960" s="415" t="s">
        <v>5302</v>
      </c>
      <c r="J960" s="635">
        <v>250</v>
      </c>
      <c r="K960" s="556"/>
    </row>
    <row r="961" spans="2:11" ht="48" customHeight="1">
      <c r="B961" s="844" t="s">
        <v>3325</v>
      </c>
      <c r="C961" s="600" t="s">
        <v>5372</v>
      </c>
      <c r="D961" s="484" t="s">
        <v>2080</v>
      </c>
      <c r="E961" s="598" t="s">
        <v>5373</v>
      </c>
      <c r="F961" s="658">
        <v>1270</v>
      </c>
      <c r="G961" s="659">
        <v>42767</v>
      </c>
      <c r="H961" s="599" t="s">
        <v>2079</v>
      </c>
      <c r="I961" s="415" t="s">
        <v>5165</v>
      </c>
      <c r="J961" s="671">
        <v>1270</v>
      </c>
      <c r="K961" s="556"/>
    </row>
    <row r="962" spans="2:11" ht="48" customHeight="1">
      <c r="B962" s="869" t="s">
        <v>45</v>
      </c>
      <c r="C962" s="616" t="s">
        <v>5374</v>
      </c>
      <c r="D962" s="616" t="s">
        <v>4304</v>
      </c>
      <c r="E962" s="619" t="s">
        <v>5375</v>
      </c>
      <c r="F962" s="870">
        <v>659</v>
      </c>
      <c r="G962" s="659">
        <v>42767</v>
      </c>
      <c r="H962" s="602" t="s">
        <v>4303</v>
      </c>
      <c r="I962" s="415" t="s">
        <v>5376</v>
      </c>
      <c r="J962" s="861">
        <v>709</v>
      </c>
      <c r="K962" s="556"/>
    </row>
    <row r="963" spans="2:11" ht="48" customHeight="1">
      <c r="B963" s="844" t="s">
        <v>45</v>
      </c>
      <c r="C963" s="484" t="s">
        <v>5377</v>
      </c>
      <c r="D963" s="484" t="s">
        <v>5378</v>
      </c>
      <c r="E963" s="598" t="s">
        <v>5379</v>
      </c>
      <c r="F963" s="845">
        <v>839</v>
      </c>
      <c r="G963" s="659">
        <v>42767</v>
      </c>
      <c r="H963" s="599" t="s">
        <v>4697</v>
      </c>
      <c r="I963" s="415" t="s">
        <v>5380</v>
      </c>
      <c r="J963" s="861">
        <v>839</v>
      </c>
      <c r="K963" s="556"/>
    </row>
    <row r="964" spans="2:11" ht="48" customHeight="1" thickBot="1">
      <c r="B964" s="849" t="s">
        <v>45</v>
      </c>
      <c r="C964" s="484" t="s">
        <v>5381</v>
      </c>
      <c r="D964" s="484" t="s">
        <v>5382</v>
      </c>
      <c r="E964" s="598" t="s">
        <v>5383</v>
      </c>
      <c r="F964" s="845">
        <v>779</v>
      </c>
      <c r="G964" s="675">
        <v>42767</v>
      </c>
      <c r="H964" s="599" t="s">
        <v>4299</v>
      </c>
      <c r="I964" s="415" t="s">
        <v>5384</v>
      </c>
      <c r="J964" s="871">
        <v>779</v>
      </c>
      <c r="K964" s="556"/>
    </row>
    <row r="965" spans="2:11" ht="67.5" customHeight="1" thickTop="1">
      <c r="B965" s="872" t="s">
        <v>5385</v>
      </c>
      <c r="C965" s="800" t="s">
        <v>5386</v>
      </c>
      <c r="D965" s="873" t="s">
        <v>5387</v>
      </c>
      <c r="E965" s="802" t="s">
        <v>5388</v>
      </c>
      <c r="F965" s="874">
        <v>1899</v>
      </c>
      <c r="G965" s="727">
        <v>42736</v>
      </c>
      <c r="H965" s="818" t="s">
        <v>3255</v>
      </c>
      <c r="I965" s="819" t="s">
        <v>3255</v>
      </c>
      <c r="J965" s="820" t="e">
        <v>#N/A</v>
      </c>
      <c r="K965" s="556"/>
    </row>
    <row r="966" spans="2:11" ht="48" customHeight="1">
      <c r="B966" s="869" t="s">
        <v>5385</v>
      </c>
      <c r="C966" s="875" t="s">
        <v>5389</v>
      </c>
      <c r="D966" s="616" t="s">
        <v>5387</v>
      </c>
      <c r="E966" s="619" t="s">
        <v>5390</v>
      </c>
      <c r="F966" s="870">
        <v>1699</v>
      </c>
      <c r="G966" s="659">
        <v>42736</v>
      </c>
      <c r="H966" s="818" t="s">
        <v>3255</v>
      </c>
      <c r="I966" s="819" t="s">
        <v>3255</v>
      </c>
      <c r="J966" s="820" t="e">
        <v>#N/A</v>
      </c>
      <c r="K966" s="556"/>
    </row>
    <row r="967" spans="2:11" ht="48" customHeight="1">
      <c r="B967" s="869" t="s">
        <v>5385</v>
      </c>
      <c r="C967" s="875" t="s">
        <v>5391</v>
      </c>
      <c r="D967" s="616" t="s">
        <v>5387</v>
      </c>
      <c r="E967" s="876" t="s">
        <v>5392</v>
      </c>
      <c r="F967" s="870">
        <v>2399</v>
      </c>
      <c r="G967" s="659">
        <v>42736</v>
      </c>
      <c r="H967" s="818" t="s">
        <v>3255</v>
      </c>
      <c r="I967" s="819" t="s">
        <v>3255</v>
      </c>
      <c r="J967" s="820" t="e">
        <v>#N/A</v>
      </c>
      <c r="K967" s="556"/>
    </row>
    <row r="968" spans="2:11" ht="48" customHeight="1" thickBot="1">
      <c r="B968" s="877" t="s">
        <v>5385</v>
      </c>
      <c r="C968" s="878" t="s">
        <v>5393</v>
      </c>
      <c r="D968" s="879" t="s">
        <v>5387</v>
      </c>
      <c r="E968" s="880" t="s">
        <v>5394</v>
      </c>
      <c r="F968" s="881">
        <v>4099</v>
      </c>
      <c r="G968" s="722">
        <v>42736</v>
      </c>
      <c r="H968" s="818" t="s">
        <v>3255</v>
      </c>
      <c r="I968" s="819" t="s">
        <v>3255</v>
      </c>
      <c r="J968" s="820" t="e">
        <v>#N/A</v>
      </c>
      <c r="K968" s="556"/>
    </row>
    <row r="969" spans="2:11" ht="48" customHeight="1" thickTop="1">
      <c r="B969" s="842" t="s">
        <v>45</v>
      </c>
      <c r="C969" s="716" t="s">
        <v>5395</v>
      </c>
      <c r="D969" s="716" t="s">
        <v>5396</v>
      </c>
      <c r="E969" s="726" t="s">
        <v>5397</v>
      </c>
      <c r="F969" s="833">
        <v>1598</v>
      </c>
      <c r="G969" s="882">
        <v>42705</v>
      </c>
      <c r="H969" s="750" t="s">
        <v>5398</v>
      </c>
      <c r="I969" s="729" t="s">
        <v>5399</v>
      </c>
      <c r="J969" s="648">
        <v>1399</v>
      </c>
      <c r="K969" s="556"/>
    </row>
    <row r="970" spans="2:11" ht="48" customHeight="1">
      <c r="B970" s="844" t="s">
        <v>45</v>
      </c>
      <c r="C970" s="484" t="s">
        <v>5400</v>
      </c>
      <c r="D970" s="484" t="s">
        <v>5401</v>
      </c>
      <c r="E970" s="598" t="s">
        <v>5402</v>
      </c>
      <c r="F970" s="845">
        <v>1498</v>
      </c>
      <c r="G970" s="883">
        <v>42705</v>
      </c>
      <c r="H970" s="599" t="s">
        <v>5403</v>
      </c>
      <c r="I970" s="415" t="s">
        <v>5404</v>
      </c>
      <c r="J970" s="635">
        <v>1199</v>
      </c>
      <c r="K970" s="556"/>
    </row>
    <row r="971" spans="2:11" ht="48" customHeight="1">
      <c r="B971" s="844" t="s">
        <v>3959</v>
      </c>
      <c r="C971" s="484" t="s">
        <v>5405</v>
      </c>
      <c r="D971" s="484" t="s">
        <v>5406</v>
      </c>
      <c r="E971" s="598" t="s">
        <v>5407</v>
      </c>
      <c r="F971" s="845">
        <v>2799</v>
      </c>
      <c r="G971" s="883">
        <v>42705</v>
      </c>
      <c r="H971" s="818" t="s">
        <v>3255</v>
      </c>
      <c r="I971" s="819" t="s">
        <v>3255</v>
      </c>
      <c r="J971" s="820" t="e">
        <v>#N/A</v>
      </c>
      <c r="K971" s="556"/>
    </row>
    <row r="972" spans="2:11" ht="48" customHeight="1">
      <c r="B972" s="844" t="s">
        <v>3959</v>
      </c>
      <c r="C972" s="484" t="s">
        <v>5408</v>
      </c>
      <c r="D972" s="484" t="s">
        <v>5406</v>
      </c>
      <c r="E972" s="598" t="s">
        <v>5409</v>
      </c>
      <c r="F972" s="845">
        <v>2979</v>
      </c>
      <c r="G972" s="883">
        <v>42705</v>
      </c>
      <c r="H972" s="818" t="s">
        <v>3255</v>
      </c>
      <c r="I972" s="819" t="s">
        <v>3255</v>
      </c>
      <c r="J972" s="820" t="e">
        <v>#N/A</v>
      </c>
      <c r="K972" s="556"/>
    </row>
    <row r="973" spans="2:11" ht="48" customHeight="1">
      <c r="B973" s="844" t="s">
        <v>3959</v>
      </c>
      <c r="C973" s="484" t="s">
        <v>5410</v>
      </c>
      <c r="D973" s="484" t="s">
        <v>5406</v>
      </c>
      <c r="E973" s="598" t="s">
        <v>5411</v>
      </c>
      <c r="F973" s="845">
        <v>3159</v>
      </c>
      <c r="G973" s="883">
        <v>42705</v>
      </c>
      <c r="H973" s="818" t="s">
        <v>3255</v>
      </c>
      <c r="I973" s="819" t="s">
        <v>3255</v>
      </c>
      <c r="J973" s="820" t="e">
        <v>#N/A</v>
      </c>
      <c r="K973" s="556"/>
    </row>
    <row r="974" spans="2:11" ht="48" customHeight="1">
      <c r="B974" s="844" t="s">
        <v>3959</v>
      </c>
      <c r="C974" s="484" t="s">
        <v>5412</v>
      </c>
      <c r="D974" s="484" t="s">
        <v>5406</v>
      </c>
      <c r="E974" s="598" t="s">
        <v>5413</v>
      </c>
      <c r="F974" s="845">
        <v>3339</v>
      </c>
      <c r="G974" s="883">
        <v>42705</v>
      </c>
      <c r="H974" s="818" t="s">
        <v>3255</v>
      </c>
      <c r="I974" s="819" t="s">
        <v>3255</v>
      </c>
      <c r="J974" s="820" t="e">
        <v>#N/A</v>
      </c>
      <c r="K974" s="556"/>
    </row>
    <row r="975" spans="2:11" ht="48" customHeight="1">
      <c r="B975" s="844" t="s">
        <v>3959</v>
      </c>
      <c r="C975" s="484" t="s">
        <v>5414</v>
      </c>
      <c r="D975" s="484" t="s">
        <v>5406</v>
      </c>
      <c r="E975" s="598" t="s">
        <v>5415</v>
      </c>
      <c r="F975" s="845">
        <v>3519</v>
      </c>
      <c r="G975" s="883">
        <v>42705</v>
      </c>
      <c r="H975" s="818" t="s">
        <v>3255</v>
      </c>
      <c r="I975" s="819" t="s">
        <v>3255</v>
      </c>
      <c r="J975" s="820" t="e">
        <v>#N/A</v>
      </c>
      <c r="K975" s="556"/>
    </row>
    <row r="976" spans="2:11" ht="48" customHeight="1">
      <c r="B976" s="844" t="s">
        <v>3959</v>
      </c>
      <c r="C976" s="484" t="s">
        <v>5416</v>
      </c>
      <c r="D976" s="484" t="s">
        <v>5406</v>
      </c>
      <c r="E976" s="598" t="s">
        <v>5417</v>
      </c>
      <c r="F976" s="845">
        <v>3699</v>
      </c>
      <c r="G976" s="883">
        <v>42705</v>
      </c>
      <c r="H976" s="818" t="s">
        <v>3255</v>
      </c>
      <c r="I976" s="819" t="s">
        <v>3255</v>
      </c>
      <c r="J976" s="820" t="e">
        <v>#N/A</v>
      </c>
      <c r="K976" s="556"/>
    </row>
    <row r="977" spans="2:11" ht="48" customHeight="1">
      <c r="B977" s="844" t="s">
        <v>3959</v>
      </c>
      <c r="C977" s="484" t="s">
        <v>5418</v>
      </c>
      <c r="D977" s="484" t="s">
        <v>5406</v>
      </c>
      <c r="E977" s="598" t="s">
        <v>5419</v>
      </c>
      <c r="F977" s="845">
        <v>3879</v>
      </c>
      <c r="G977" s="883">
        <v>42705</v>
      </c>
      <c r="H977" s="818" t="s">
        <v>3255</v>
      </c>
      <c r="I977" s="819" t="s">
        <v>3255</v>
      </c>
      <c r="J977" s="820" t="e">
        <v>#N/A</v>
      </c>
      <c r="K977" s="556"/>
    </row>
    <row r="978" spans="2:11" ht="48" customHeight="1">
      <c r="B978" s="844" t="s">
        <v>3959</v>
      </c>
      <c r="C978" s="484" t="s">
        <v>5420</v>
      </c>
      <c r="D978" s="484" t="s">
        <v>5406</v>
      </c>
      <c r="E978" s="598" t="s">
        <v>5421</v>
      </c>
      <c r="F978" s="845">
        <v>4059</v>
      </c>
      <c r="G978" s="883">
        <v>42705</v>
      </c>
      <c r="H978" s="818" t="s">
        <v>3255</v>
      </c>
      <c r="I978" s="819" t="s">
        <v>3255</v>
      </c>
      <c r="J978" s="820" t="e">
        <v>#N/A</v>
      </c>
      <c r="K978" s="556"/>
    </row>
    <row r="979" spans="2:11" ht="48" customHeight="1">
      <c r="B979" s="844" t="s">
        <v>3959</v>
      </c>
      <c r="C979" s="484" t="s">
        <v>5422</v>
      </c>
      <c r="D979" s="484" t="s">
        <v>5406</v>
      </c>
      <c r="E979" s="598" t="s">
        <v>5423</v>
      </c>
      <c r="F979" s="845">
        <v>4239</v>
      </c>
      <c r="G979" s="883">
        <v>42705</v>
      </c>
      <c r="H979" s="818" t="s">
        <v>3255</v>
      </c>
      <c r="I979" s="819" t="s">
        <v>3255</v>
      </c>
      <c r="J979" s="820" t="e">
        <v>#N/A</v>
      </c>
      <c r="K979" s="556"/>
    </row>
    <row r="980" spans="2:11" ht="48" customHeight="1">
      <c r="B980" s="844" t="s">
        <v>3959</v>
      </c>
      <c r="C980" s="484" t="s">
        <v>5424</v>
      </c>
      <c r="D980" s="484" t="s">
        <v>5406</v>
      </c>
      <c r="E980" s="598" t="s">
        <v>5425</v>
      </c>
      <c r="F980" s="845">
        <v>4419</v>
      </c>
      <c r="G980" s="883">
        <v>42705</v>
      </c>
      <c r="H980" s="818" t="s">
        <v>3255</v>
      </c>
      <c r="I980" s="819" t="s">
        <v>3255</v>
      </c>
      <c r="J980" s="820" t="e">
        <v>#N/A</v>
      </c>
      <c r="K980" s="556"/>
    </row>
    <row r="981" spans="2:11" ht="48" customHeight="1">
      <c r="B981" s="844" t="s">
        <v>3959</v>
      </c>
      <c r="C981" s="484" t="s">
        <v>5426</v>
      </c>
      <c r="D981" s="484" t="s">
        <v>5406</v>
      </c>
      <c r="E981" s="598" t="s">
        <v>5427</v>
      </c>
      <c r="F981" s="845">
        <v>4599</v>
      </c>
      <c r="G981" s="883">
        <v>42705</v>
      </c>
      <c r="H981" s="818" t="s">
        <v>3255</v>
      </c>
      <c r="I981" s="819" t="s">
        <v>3255</v>
      </c>
      <c r="J981" s="820" t="e">
        <v>#N/A</v>
      </c>
      <c r="K981" s="556"/>
    </row>
    <row r="982" spans="2:11" ht="48" customHeight="1">
      <c r="B982" s="844" t="s">
        <v>3959</v>
      </c>
      <c r="C982" s="484" t="s">
        <v>5428</v>
      </c>
      <c r="D982" s="484" t="s">
        <v>5406</v>
      </c>
      <c r="E982" s="598" t="s">
        <v>5429</v>
      </c>
      <c r="F982" s="845">
        <v>4779</v>
      </c>
      <c r="G982" s="883">
        <v>42705</v>
      </c>
      <c r="H982" s="818" t="s">
        <v>3255</v>
      </c>
      <c r="I982" s="819" t="s">
        <v>3255</v>
      </c>
      <c r="J982" s="820" t="e">
        <v>#N/A</v>
      </c>
      <c r="K982" s="556"/>
    </row>
    <row r="983" spans="2:11" ht="48" customHeight="1">
      <c r="B983" s="844" t="s">
        <v>4703</v>
      </c>
      <c r="C983" s="484" t="s">
        <v>5430</v>
      </c>
      <c r="D983" s="484" t="s">
        <v>5064</v>
      </c>
      <c r="E983" s="598" t="s">
        <v>5431</v>
      </c>
      <c r="F983" s="845">
        <v>1398</v>
      </c>
      <c r="G983" s="883">
        <v>42705</v>
      </c>
      <c r="H983" s="818" t="s">
        <v>3255</v>
      </c>
      <c r="I983" s="819" t="s">
        <v>3255</v>
      </c>
      <c r="J983" s="820" t="e">
        <v>#N/A</v>
      </c>
      <c r="K983" s="556"/>
    </row>
    <row r="984" spans="2:11" ht="48" customHeight="1">
      <c r="B984" s="844" t="s">
        <v>4703</v>
      </c>
      <c r="C984" s="484" t="s">
        <v>5432</v>
      </c>
      <c r="D984" s="484" t="s">
        <v>5433</v>
      </c>
      <c r="E984" s="598" t="s">
        <v>5434</v>
      </c>
      <c r="F984" s="845">
        <v>1899</v>
      </c>
      <c r="G984" s="883">
        <v>42705</v>
      </c>
      <c r="H984" s="599" t="s">
        <v>2079</v>
      </c>
      <c r="I984" s="415" t="s">
        <v>5165</v>
      </c>
      <c r="J984" s="671">
        <v>1270</v>
      </c>
      <c r="K984" s="556"/>
    </row>
    <row r="985" spans="2:11" ht="48" customHeight="1">
      <c r="B985" s="844" t="s">
        <v>45</v>
      </c>
      <c r="C985" s="484" t="s">
        <v>5435</v>
      </c>
      <c r="D985" s="484" t="s">
        <v>5378</v>
      </c>
      <c r="E985" s="598" t="s">
        <v>5436</v>
      </c>
      <c r="F985" s="845">
        <v>839</v>
      </c>
      <c r="G985" s="883">
        <v>42705</v>
      </c>
      <c r="H985" s="599" t="s">
        <v>4697</v>
      </c>
      <c r="I985" s="415" t="s">
        <v>5380</v>
      </c>
      <c r="J985" s="861">
        <v>839</v>
      </c>
      <c r="K985" s="556"/>
    </row>
    <row r="986" spans="2:11" ht="48" customHeight="1" thickBot="1">
      <c r="B986" s="849" t="s">
        <v>45</v>
      </c>
      <c r="C986" s="735" t="s">
        <v>5437</v>
      </c>
      <c r="D986" s="735" t="s">
        <v>5382</v>
      </c>
      <c r="E986" s="737" t="s">
        <v>5438</v>
      </c>
      <c r="F986" s="866">
        <v>779</v>
      </c>
      <c r="G986" s="884">
        <v>42705</v>
      </c>
      <c r="H986" s="599" t="s">
        <v>4299</v>
      </c>
      <c r="I986" s="415" t="s">
        <v>5384</v>
      </c>
      <c r="J986" s="861">
        <v>779</v>
      </c>
      <c r="K986" s="556"/>
    </row>
    <row r="987" spans="2:11" ht="48" customHeight="1" thickTop="1" thickBot="1">
      <c r="B987" s="842" t="s">
        <v>4703</v>
      </c>
      <c r="C987" s="716" t="s">
        <v>5439</v>
      </c>
      <c r="D987" s="716" t="s">
        <v>5440</v>
      </c>
      <c r="E987" s="726" t="s">
        <v>5441</v>
      </c>
      <c r="F987" s="833">
        <v>549</v>
      </c>
      <c r="G987" s="882">
        <v>42675</v>
      </c>
      <c r="H987" s="812" t="s">
        <v>3255</v>
      </c>
      <c r="I987" s="813" t="s">
        <v>3255</v>
      </c>
      <c r="J987" s="814" t="e">
        <v>#N/A</v>
      </c>
      <c r="K987" s="556"/>
    </row>
    <row r="988" spans="2:11" ht="36.75" customHeight="1" thickTop="1">
      <c r="B988" s="666" t="s">
        <v>3329</v>
      </c>
      <c r="C988" s="663" t="s">
        <v>5442</v>
      </c>
      <c r="D988" s="663" t="s">
        <v>5443</v>
      </c>
      <c r="E988" s="663" t="s">
        <v>5444</v>
      </c>
      <c r="F988" s="664">
        <v>699</v>
      </c>
      <c r="G988" s="882">
        <v>42675</v>
      </c>
      <c r="H988" s="718" t="s">
        <v>5445</v>
      </c>
      <c r="I988" s="719" t="s">
        <v>5446</v>
      </c>
      <c r="J988" s="648">
        <v>230</v>
      </c>
      <c r="K988" s="556"/>
    </row>
    <row r="989" spans="2:11" ht="36.75" customHeight="1">
      <c r="B989" s="666" t="s">
        <v>45</v>
      </c>
      <c r="C989" s="663" t="s">
        <v>5447</v>
      </c>
      <c r="D989" s="663" t="s">
        <v>5448</v>
      </c>
      <c r="E989" s="663" t="s">
        <v>5449</v>
      </c>
      <c r="F989" s="664">
        <v>569</v>
      </c>
      <c r="G989" s="883">
        <v>42675</v>
      </c>
      <c r="H989" s="602" t="s">
        <v>4161</v>
      </c>
      <c r="I989" s="415" t="s">
        <v>5215</v>
      </c>
      <c r="J989" s="861">
        <v>859</v>
      </c>
      <c r="K989" s="556"/>
    </row>
    <row r="990" spans="2:11" ht="36.75" customHeight="1">
      <c r="B990" s="844" t="s">
        <v>1857</v>
      </c>
      <c r="C990" s="484" t="s">
        <v>5450</v>
      </c>
      <c r="D990" s="484" t="s">
        <v>5451</v>
      </c>
      <c r="E990" s="598" t="s">
        <v>5452</v>
      </c>
      <c r="F990" s="845">
        <v>539</v>
      </c>
      <c r="G990" s="883">
        <v>42675</v>
      </c>
      <c r="H990" s="602" t="s">
        <v>4675</v>
      </c>
      <c r="I990" s="415" t="s">
        <v>4677</v>
      </c>
      <c r="J990" s="861">
        <v>539</v>
      </c>
      <c r="K990" s="556"/>
    </row>
    <row r="991" spans="2:11" s="514" customFormat="1" ht="38.25" customHeight="1" thickBot="1">
      <c r="B991" s="885" t="s">
        <v>1857</v>
      </c>
      <c r="C991" s="484" t="s">
        <v>5453</v>
      </c>
      <c r="D991" s="484" t="s">
        <v>5454</v>
      </c>
      <c r="E991" s="598" t="s">
        <v>5455</v>
      </c>
      <c r="F991" s="845">
        <v>400</v>
      </c>
      <c r="G991" s="886">
        <v>42675</v>
      </c>
      <c r="H991" s="818" t="s">
        <v>3255</v>
      </c>
      <c r="I991" s="819" t="s">
        <v>3255</v>
      </c>
      <c r="J991" s="820" t="e">
        <v>#N/A</v>
      </c>
      <c r="K991" s="510"/>
    </row>
    <row r="992" spans="2:11" s="892" customFormat="1" ht="38.25" customHeight="1">
      <c r="B992" s="887" t="s">
        <v>169</v>
      </c>
      <c r="C992" s="888" t="s">
        <v>5456</v>
      </c>
      <c r="D992" s="888" t="s">
        <v>5457</v>
      </c>
      <c r="E992" s="889" t="s">
        <v>5458</v>
      </c>
      <c r="F992" s="890">
        <v>3089</v>
      </c>
      <c r="G992" s="891">
        <v>42644</v>
      </c>
      <c r="H992" s="818" t="s">
        <v>3255</v>
      </c>
      <c r="I992" s="819" t="s">
        <v>3255</v>
      </c>
      <c r="J992" s="820" t="e">
        <v>#N/A</v>
      </c>
    </row>
    <row r="993" spans="2:11" s="514" customFormat="1" ht="38.25" customHeight="1">
      <c r="B993" s="893" t="s">
        <v>5206</v>
      </c>
      <c r="C993" s="858" t="s">
        <v>5459</v>
      </c>
      <c r="D993" s="894" t="s">
        <v>5460</v>
      </c>
      <c r="E993" s="859" t="s">
        <v>5461</v>
      </c>
      <c r="F993" s="860">
        <v>999</v>
      </c>
      <c r="G993" s="883">
        <v>42644</v>
      </c>
      <c r="H993" s="602" t="s">
        <v>4142</v>
      </c>
      <c r="I993" s="415" t="s">
        <v>5462</v>
      </c>
      <c r="J993" s="861">
        <v>1299</v>
      </c>
      <c r="K993" s="510"/>
    </row>
    <row r="994" spans="2:11" s="556" customFormat="1" ht="38.25" customHeight="1">
      <c r="B994" s="893" t="s">
        <v>5206</v>
      </c>
      <c r="C994" s="858" t="s">
        <v>5463</v>
      </c>
      <c r="D994" s="894" t="s">
        <v>5460</v>
      </c>
      <c r="E994" s="859" t="s">
        <v>5464</v>
      </c>
      <c r="F994" s="860">
        <v>1199</v>
      </c>
      <c r="G994" s="883">
        <v>42644</v>
      </c>
      <c r="H994" s="602" t="s">
        <v>4142</v>
      </c>
      <c r="I994" s="415" t="s">
        <v>5462</v>
      </c>
      <c r="J994" s="861">
        <v>1299</v>
      </c>
    </row>
    <row r="995" spans="2:11" s="514" customFormat="1" ht="55.5" customHeight="1">
      <c r="B995" s="893" t="s">
        <v>5171</v>
      </c>
      <c r="C995" s="858" t="s">
        <v>5465</v>
      </c>
      <c r="D995" s="100" t="s">
        <v>2380</v>
      </c>
      <c r="E995" s="859" t="s">
        <v>5466</v>
      </c>
      <c r="F995" s="860">
        <v>49</v>
      </c>
      <c r="G995" s="883">
        <v>42644</v>
      </c>
      <c r="H995" s="602" t="s">
        <v>3452</v>
      </c>
      <c r="I995" s="415" t="s">
        <v>5467</v>
      </c>
      <c r="J995" s="861">
        <v>49</v>
      </c>
      <c r="K995" s="510"/>
    </row>
    <row r="996" spans="2:11" ht="48" customHeight="1" thickBot="1">
      <c r="B996" s="895" t="s">
        <v>5276</v>
      </c>
      <c r="C996" s="896" t="s">
        <v>5468</v>
      </c>
      <c r="D996" s="897" t="s">
        <v>5469</v>
      </c>
      <c r="E996" s="898" t="s">
        <v>5470</v>
      </c>
      <c r="F996" s="897">
        <v>5700</v>
      </c>
      <c r="G996" s="899">
        <v>42644</v>
      </c>
      <c r="H996" s="818" t="s">
        <v>3255</v>
      </c>
      <c r="I996" s="819" t="s">
        <v>3255</v>
      </c>
      <c r="J996" s="820" t="e">
        <v>#N/A</v>
      </c>
      <c r="K996" s="556"/>
    </row>
    <row r="997" spans="2:11" ht="48" customHeight="1" thickTop="1">
      <c r="B997" s="842" t="s">
        <v>2957</v>
      </c>
      <c r="C997" s="744" t="s">
        <v>5471</v>
      </c>
      <c r="D997" s="744" t="s">
        <v>2954</v>
      </c>
      <c r="E997" s="746" t="s">
        <v>5472</v>
      </c>
      <c r="F997" s="832">
        <v>1300</v>
      </c>
      <c r="G997" s="900">
        <v>42614</v>
      </c>
      <c r="H997" s="855" t="s">
        <v>2953</v>
      </c>
      <c r="I997" s="728" t="s">
        <v>5473</v>
      </c>
      <c r="J997" s="901">
        <v>1300</v>
      </c>
      <c r="K997" s="556"/>
    </row>
    <row r="998" spans="2:11" ht="48" customHeight="1">
      <c r="B998" s="669" t="s">
        <v>5145</v>
      </c>
      <c r="C998" s="197" t="s">
        <v>5474</v>
      </c>
      <c r="D998" s="103" t="s">
        <v>5363</v>
      </c>
      <c r="E998" s="197" t="s">
        <v>5475</v>
      </c>
      <c r="F998" s="658">
        <v>1700</v>
      </c>
      <c r="G998" s="883">
        <v>42614</v>
      </c>
      <c r="H998" s="599" t="s">
        <v>2079</v>
      </c>
      <c r="I998" s="415" t="s">
        <v>5165</v>
      </c>
      <c r="J998" s="671">
        <v>1270</v>
      </c>
      <c r="K998" s="556"/>
    </row>
    <row r="999" spans="2:11" ht="48" customHeight="1">
      <c r="B999" s="902" t="s">
        <v>5276</v>
      </c>
      <c r="C999" s="903" t="s">
        <v>5476</v>
      </c>
      <c r="D999" s="484" t="s">
        <v>5477</v>
      </c>
      <c r="E999" s="904" t="s">
        <v>5478</v>
      </c>
      <c r="F999" s="905">
        <v>605</v>
      </c>
      <c r="G999" s="883">
        <v>42614</v>
      </c>
      <c r="H999" s="818" t="s">
        <v>3255</v>
      </c>
      <c r="I999" s="819" t="s">
        <v>3255</v>
      </c>
      <c r="J999" s="820" t="e">
        <v>#N/A</v>
      </c>
      <c r="K999" s="556"/>
    </row>
    <row r="1000" spans="2:11" ht="48" customHeight="1">
      <c r="B1000" s="906" t="s">
        <v>4703</v>
      </c>
      <c r="C1000" s="197" t="s">
        <v>5479</v>
      </c>
      <c r="D1000" s="484" t="s">
        <v>5480</v>
      </c>
      <c r="E1000" s="598" t="s">
        <v>5481</v>
      </c>
      <c r="F1000" s="845">
        <v>730</v>
      </c>
      <c r="G1000" s="883">
        <v>42614</v>
      </c>
      <c r="H1000" s="818" t="s">
        <v>3255</v>
      </c>
      <c r="I1000" s="819" t="s">
        <v>3255</v>
      </c>
      <c r="J1000" s="820" t="e">
        <v>#N/A</v>
      </c>
      <c r="K1000" s="556"/>
    </row>
    <row r="1001" spans="2:11" ht="48" customHeight="1">
      <c r="B1001" s="906" t="s">
        <v>3959</v>
      </c>
      <c r="C1001" s="197" t="s">
        <v>5482</v>
      </c>
      <c r="D1001" s="484" t="s">
        <v>4750</v>
      </c>
      <c r="E1001" s="598" t="s">
        <v>5483</v>
      </c>
      <c r="F1001" s="845">
        <v>799</v>
      </c>
      <c r="G1001" s="883">
        <v>42614</v>
      </c>
      <c r="H1001" s="602" t="s">
        <v>4749</v>
      </c>
      <c r="I1001" s="415" t="s">
        <v>5484</v>
      </c>
      <c r="J1001" s="861">
        <v>949</v>
      </c>
      <c r="K1001" s="556"/>
    </row>
    <row r="1002" spans="2:11" ht="31">
      <c r="B1002" s="906" t="s">
        <v>1857</v>
      </c>
      <c r="C1002" s="197" t="s">
        <v>5485</v>
      </c>
      <c r="D1002" s="484" t="s">
        <v>5486</v>
      </c>
      <c r="E1002" s="598" t="s">
        <v>5487</v>
      </c>
      <c r="F1002" s="845">
        <v>2499</v>
      </c>
      <c r="G1002" s="883">
        <v>42614</v>
      </c>
      <c r="H1002" s="690" t="s">
        <v>182</v>
      </c>
      <c r="I1002" s="811" t="s">
        <v>5488</v>
      </c>
      <c r="J1002" s="691" t="s">
        <v>182</v>
      </c>
      <c r="K1002" s="556"/>
    </row>
    <row r="1003" spans="2:11" ht="48" customHeight="1">
      <c r="B1003" s="906" t="s">
        <v>1857</v>
      </c>
      <c r="C1003" s="197" t="s">
        <v>5489</v>
      </c>
      <c r="D1003" s="484" t="s">
        <v>5490</v>
      </c>
      <c r="E1003" s="598" t="s">
        <v>5491</v>
      </c>
      <c r="F1003" s="845">
        <v>4899</v>
      </c>
      <c r="G1003" s="883">
        <v>42614</v>
      </c>
      <c r="H1003" s="690" t="s">
        <v>182</v>
      </c>
      <c r="I1003" s="810" t="s">
        <v>5488</v>
      </c>
      <c r="J1003" s="691" t="s">
        <v>182</v>
      </c>
      <c r="K1003" s="556"/>
    </row>
    <row r="1004" spans="2:11" ht="48" customHeight="1">
      <c r="B1004" s="906" t="s">
        <v>1857</v>
      </c>
      <c r="C1004" s="197" t="s">
        <v>5492</v>
      </c>
      <c r="D1004" s="484" t="s">
        <v>5490</v>
      </c>
      <c r="E1004" s="598" t="s">
        <v>5493</v>
      </c>
      <c r="F1004" s="845">
        <v>9699</v>
      </c>
      <c r="G1004" s="883">
        <v>42614</v>
      </c>
      <c r="H1004" s="690" t="s">
        <v>182</v>
      </c>
      <c r="I1004" s="810" t="s">
        <v>5488</v>
      </c>
      <c r="J1004" s="691" t="s">
        <v>182</v>
      </c>
      <c r="K1004" s="556"/>
    </row>
    <row r="1005" spans="2:11" ht="48" customHeight="1" thickBot="1">
      <c r="B1005" s="907" t="s">
        <v>45</v>
      </c>
      <c r="C1005" s="763" t="s">
        <v>5494</v>
      </c>
      <c r="D1005" s="735" t="s">
        <v>4304</v>
      </c>
      <c r="E1005" s="737" t="s">
        <v>5495</v>
      </c>
      <c r="F1005" s="866">
        <v>599</v>
      </c>
      <c r="G1005" s="884">
        <v>42614</v>
      </c>
      <c r="H1005" s="908" t="s">
        <v>4303</v>
      </c>
      <c r="I1005" s="909" t="s">
        <v>5496</v>
      </c>
      <c r="J1005" s="910">
        <v>709</v>
      </c>
      <c r="K1005" s="556"/>
    </row>
    <row r="1006" spans="2:11" ht="48" customHeight="1" thickTop="1">
      <c r="B1006" s="911" t="s">
        <v>45</v>
      </c>
      <c r="C1006" s="681" t="s">
        <v>5497</v>
      </c>
      <c r="D1006" s="744" t="s">
        <v>4061</v>
      </c>
      <c r="E1006" s="746" t="s">
        <v>5498</v>
      </c>
      <c r="F1006" s="832">
        <v>719</v>
      </c>
      <c r="G1006" s="912" t="s">
        <v>5499</v>
      </c>
      <c r="H1006" s="913" t="s">
        <v>4060</v>
      </c>
      <c r="I1006" s="728" t="s">
        <v>5500</v>
      </c>
      <c r="J1006" s="856">
        <v>769</v>
      </c>
      <c r="K1006" s="556"/>
    </row>
    <row r="1007" spans="2:11" ht="48" customHeight="1">
      <c r="B1007" s="906" t="s">
        <v>45</v>
      </c>
      <c r="C1007" s="197" t="s">
        <v>5501</v>
      </c>
      <c r="D1007" s="484" t="s">
        <v>883</v>
      </c>
      <c r="E1007" s="598" t="s">
        <v>5502</v>
      </c>
      <c r="F1007" s="845">
        <v>799</v>
      </c>
      <c r="G1007" s="914" t="s">
        <v>5499</v>
      </c>
      <c r="H1007" s="667" t="s">
        <v>4078</v>
      </c>
      <c r="I1007" s="415" t="s">
        <v>5503</v>
      </c>
      <c r="J1007" s="861">
        <v>849</v>
      </c>
      <c r="K1007" s="556"/>
    </row>
    <row r="1008" spans="2:11" ht="48" customHeight="1">
      <c r="B1008" s="906" t="s">
        <v>45</v>
      </c>
      <c r="C1008" s="197" t="s">
        <v>5504</v>
      </c>
      <c r="D1008" s="484" t="s">
        <v>883</v>
      </c>
      <c r="E1008" s="598" t="s">
        <v>5505</v>
      </c>
      <c r="F1008" s="845">
        <v>799</v>
      </c>
      <c r="G1008" s="914" t="s">
        <v>5499</v>
      </c>
      <c r="H1008" s="915" t="s">
        <v>4328</v>
      </c>
      <c r="I1008" s="415" t="s">
        <v>5506</v>
      </c>
      <c r="J1008" s="861">
        <v>849</v>
      </c>
      <c r="K1008" s="556"/>
    </row>
    <row r="1009" spans="2:11" ht="48" customHeight="1">
      <c r="B1009" s="902" t="s">
        <v>5276</v>
      </c>
      <c r="C1009" s="903" t="s">
        <v>5507</v>
      </c>
      <c r="D1009" s="916" t="s">
        <v>5508</v>
      </c>
      <c r="E1009" s="904" t="s">
        <v>5509</v>
      </c>
      <c r="F1009" s="905">
        <v>131</v>
      </c>
      <c r="G1009" s="914" t="s">
        <v>5499</v>
      </c>
      <c r="H1009" s="915" t="s">
        <v>3460</v>
      </c>
      <c r="I1009" s="415" t="s">
        <v>5312</v>
      </c>
      <c r="J1009" s="861">
        <v>175</v>
      </c>
      <c r="K1009" s="556"/>
    </row>
    <row r="1010" spans="2:11" ht="48" customHeight="1">
      <c r="B1010" s="902" t="s">
        <v>5276</v>
      </c>
      <c r="C1010" s="903" t="s">
        <v>5510</v>
      </c>
      <c r="D1010" s="916" t="s">
        <v>5508</v>
      </c>
      <c r="E1010" s="904" t="s">
        <v>5511</v>
      </c>
      <c r="F1010" s="905">
        <v>189</v>
      </c>
      <c r="G1010" s="914" t="s">
        <v>5499</v>
      </c>
      <c r="H1010" s="915" t="s">
        <v>4380</v>
      </c>
      <c r="I1010" s="415" t="s">
        <v>5302</v>
      </c>
      <c r="J1010" s="635">
        <v>250</v>
      </c>
      <c r="K1010" s="556"/>
    </row>
    <row r="1011" spans="2:11" ht="48" customHeight="1">
      <c r="B1011" s="902" t="s">
        <v>5276</v>
      </c>
      <c r="C1011" s="903" t="s">
        <v>5512</v>
      </c>
      <c r="D1011" s="916" t="s">
        <v>5513</v>
      </c>
      <c r="E1011" s="904" t="s">
        <v>5514</v>
      </c>
      <c r="F1011" s="905">
        <v>389</v>
      </c>
      <c r="G1011" s="914" t="s">
        <v>5499</v>
      </c>
      <c r="H1011" s="915" t="s">
        <v>4380</v>
      </c>
      <c r="I1011" s="415" t="s">
        <v>5302</v>
      </c>
      <c r="J1011" s="635">
        <v>250</v>
      </c>
      <c r="K1011" s="556"/>
    </row>
    <row r="1012" spans="2:11" ht="48" customHeight="1">
      <c r="B1012" s="902" t="s">
        <v>5276</v>
      </c>
      <c r="C1012" s="903" t="s">
        <v>5515</v>
      </c>
      <c r="D1012" s="916" t="s">
        <v>5508</v>
      </c>
      <c r="E1012" s="904" t="s">
        <v>5516</v>
      </c>
      <c r="F1012" s="905">
        <v>349</v>
      </c>
      <c r="G1012" s="914" t="s">
        <v>5499</v>
      </c>
      <c r="H1012" s="915" t="s">
        <v>3330</v>
      </c>
      <c r="I1012" s="415" t="s">
        <v>5446</v>
      </c>
      <c r="J1012" s="635">
        <v>230</v>
      </c>
      <c r="K1012" s="556"/>
    </row>
    <row r="1013" spans="2:11" ht="48" customHeight="1">
      <c r="B1013" s="902" t="s">
        <v>5276</v>
      </c>
      <c r="C1013" s="903" t="s">
        <v>5517</v>
      </c>
      <c r="D1013" s="916" t="s">
        <v>5518</v>
      </c>
      <c r="E1013" s="904" t="s">
        <v>5519</v>
      </c>
      <c r="F1013" s="905">
        <v>1500</v>
      </c>
      <c r="G1013" s="914" t="s">
        <v>5499</v>
      </c>
      <c r="H1013" s="599" t="s">
        <v>2079</v>
      </c>
      <c r="I1013" s="415" t="s">
        <v>5165</v>
      </c>
      <c r="J1013" s="671">
        <v>1270</v>
      </c>
      <c r="K1013" s="556"/>
    </row>
    <row r="1014" spans="2:11" ht="48" customHeight="1">
      <c r="B1014" s="902" t="s">
        <v>5276</v>
      </c>
      <c r="C1014" s="903" t="s">
        <v>5520</v>
      </c>
      <c r="D1014" s="916" t="s">
        <v>5518</v>
      </c>
      <c r="E1014" s="904" t="s">
        <v>5521</v>
      </c>
      <c r="F1014" s="905">
        <v>1900</v>
      </c>
      <c r="G1014" s="914" t="s">
        <v>5499</v>
      </c>
      <c r="H1014" s="415" t="s">
        <v>2083</v>
      </c>
      <c r="I1014" s="415" t="s">
        <v>5325</v>
      </c>
      <c r="J1014" s="671">
        <v>1470</v>
      </c>
      <c r="K1014" s="556"/>
    </row>
    <row r="1015" spans="2:11" ht="48" customHeight="1">
      <c r="B1015" s="902" t="s">
        <v>5276</v>
      </c>
      <c r="C1015" s="903" t="s">
        <v>5522</v>
      </c>
      <c r="D1015" s="916" t="s">
        <v>5523</v>
      </c>
      <c r="E1015" s="904" t="s">
        <v>5524</v>
      </c>
      <c r="F1015" s="905">
        <v>549</v>
      </c>
      <c r="G1015" s="914" t="s">
        <v>5499</v>
      </c>
      <c r="H1015" s="690" t="s">
        <v>3255</v>
      </c>
      <c r="I1015" s="277" t="s">
        <v>3255</v>
      </c>
      <c r="J1015" s="691" t="e">
        <v>#N/A</v>
      </c>
      <c r="K1015" s="556"/>
    </row>
    <row r="1016" spans="2:11" ht="48" customHeight="1">
      <c r="B1016" s="902" t="s">
        <v>5206</v>
      </c>
      <c r="C1016" s="917" t="s">
        <v>5525</v>
      </c>
      <c r="D1016" s="918" t="s">
        <v>3940</v>
      </c>
      <c r="E1016" s="904" t="s">
        <v>5526</v>
      </c>
      <c r="F1016" s="905">
        <v>949</v>
      </c>
      <c r="G1016" s="914" t="s">
        <v>5499</v>
      </c>
      <c r="H1016" s="602" t="s">
        <v>4333</v>
      </c>
      <c r="I1016" s="415" t="s">
        <v>5527</v>
      </c>
      <c r="J1016" s="861">
        <v>1149</v>
      </c>
      <c r="K1016" s="556"/>
    </row>
    <row r="1017" spans="2:11" ht="48" customHeight="1">
      <c r="B1017" s="902" t="s">
        <v>5225</v>
      </c>
      <c r="C1017" s="903" t="s">
        <v>5528</v>
      </c>
      <c r="D1017" s="916" t="s">
        <v>5529</v>
      </c>
      <c r="E1017" s="904" t="s">
        <v>5530</v>
      </c>
      <c r="F1017" s="905">
        <v>499</v>
      </c>
      <c r="G1017" s="914" t="s">
        <v>5499</v>
      </c>
      <c r="H1017" s="628" t="s">
        <v>4741</v>
      </c>
      <c r="I1017" s="415" t="s">
        <v>5531</v>
      </c>
      <c r="J1017" s="861">
        <v>349</v>
      </c>
      <c r="K1017" s="556"/>
    </row>
    <row r="1018" spans="2:11" ht="48" customHeight="1" thickBot="1">
      <c r="B1018" s="919" t="s">
        <v>5191</v>
      </c>
      <c r="C1018" s="920" t="s">
        <v>5532</v>
      </c>
      <c r="D1018" s="921" t="s">
        <v>5533</v>
      </c>
      <c r="E1018" s="922" t="s">
        <v>5534</v>
      </c>
      <c r="F1018" s="923">
        <v>149</v>
      </c>
      <c r="G1018" s="924" t="s">
        <v>5499</v>
      </c>
      <c r="H1018" s="690" t="s">
        <v>3255</v>
      </c>
      <c r="I1018" s="277" t="s">
        <v>3255</v>
      </c>
      <c r="J1018" s="691" t="e">
        <v>#N/A</v>
      </c>
      <c r="K1018" s="556"/>
    </row>
    <row r="1019" spans="2:11" ht="48" customHeight="1" thickTop="1">
      <c r="B1019" s="925" t="s">
        <v>45</v>
      </c>
      <c r="C1019" s="926" t="s">
        <v>5535</v>
      </c>
      <c r="D1019" s="927" t="s">
        <v>4773</v>
      </c>
      <c r="E1019" s="927" t="s">
        <v>5536</v>
      </c>
      <c r="F1019" s="928">
        <v>429</v>
      </c>
      <c r="G1019" s="929" t="s">
        <v>5537</v>
      </c>
      <c r="H1019" s="913" t="s">
        <v>4772</v>
      </c>
      <c r="I1019" s="728" t="s">
        <v>5538</v>
      </c>
      <c r="J1019" s="856">
        <v>759</v>
      </c>
      <c r="K1019" s="556"/>
    </row>
    <row r="1020" spans="2:11" ht="48" customHeight="1">
      <c r="B1020" s="867" t="s">
        <v>4439</v>
      </c>
      <c r="C1020" s="100" t="s">
        <v>5512</v>
      </c>
      <c r="D1020" s="103" t="s">
        <v>5539</v>
      </c>
      <c r="E1020" s="103" t="s">
        <v>5514</v>
      </c>
      <c r="F1020" s="868">
        <v>389</v>
      </c>
      <c r="G1020" s="930" t="s">
        <v>5537</v>
      </c>
      <c r="H1020" s="690" t="s">
        <v>4380</v>
      </c>
      <c r="I1020" s="415" t="s">
        <v>5302</v>
      </c>
      <c r="J1020" s="635">
        <v>250</v>
      </c>
      <c r="K1020" s="556"/>
    </row>
    <row r="1021" spans="2:11" ht="48" customHeight="1">
      <c r="B1021" s="867" t="s">
        <v>2906</v>
      </c>
      <c r="C1021" s="100" t="s">
        <v>5540</v>
      </c>
      <c r="D1021" s="103" t="s">
        <v>2939</v>
      </c>
      <c r="E1021" s="103" t="s">
        <v>5541</v>
      </c>
      <c r="F1021" s="868">
        <v>450</v>
      </c>
      <c r="G1021" s="930" t="s">
        <v>5537</v>
      </c>
      <c r="H1021" s="607" t="s">
        <v>2938</v>
      </c>
      <c r="I1021" s="607" t="s">
        <v>5542</v>
      </c>
      <c r="J1021" s="865">
        <v>690</v>
      </c>
      <c r="K1021" s="556"/>
    </row>
    <row r="1022" spans="2:11" s="514" customFormat="1" ht="48" customHeight="1">
      <c r="B1022" s="669" t="s">
        <v>45</v>
      </c>
      <c r="C1022" s="197" t="s">
        <v>5543</v>
      </c>
      <c r="D1022" s="209" t="s">
        <v>5544</v>
      </c>
      <c r="E1022" s="598" t="s">
        <v>5545</v>
      </c>
      <c r="F1022" s="845">
        <v>799</v>
      </c>
      <c r="G1022" s="930" t="s">
        <v>5537</v>
      </c>
      <c r="H1022" s="721" t="s">
        <v>4461</v>
      </c>
      <c r="I1022" s="415" t="s">
        <v>5546</v>
      </c>
      <c r="J1022" s="861">
        <v>1049</v>
      </c>
      <c r="K1022" s="510"/>
    </row>
    <row r="1023" spans="2:11" ht="48" customHeight="1">
      <c r="B1023" s="906" t="s">
        <v>45</v>
      </c>
      <c r="C1023" s="197" t="s">
        <v>5547</v>
      </c>
      <c r="D1023" s="484" t="s">
        <v>5544</v>
      </c>
      <c r="E1023" s="598" t="s">
        <v>5548</v>
      </c>
      <c r="F1023" s="845">
        <v>749</v>
      </c>
      <c r="G1023" s="930" t="s">
        <v>5537</v>
      </c>
      <c r="H1023" s="721" t="s">
        <v>3956</v>
      </c>
      <c r="I1023" s="415" t="s">
        <v>5549</v>
      </c>
      <c r="J1023" s="861">
        <v>949</v>
      </c>
      <c r="K1023" s="556"/>
    </row>
    <row r="1024" spans="2:11" ht="48" customHeight="1">
      <c r="B1024" s="669" t="s">
        <v>45</v>
      </c>
      <c r="C1024" s="197" t="s">
        <v>5550</v>
      </c>
      <c r="D1024" s="209" t="s">
        <v>5544</v>
      </c>
      <c r="E1024" s="598" t="s">
        <v>5551</v>
      </c>
      <c r="F1024" s="845">
        <v>849</v>
      </c>
      <c r="G1024" s="930" t="s">
        <v>5537</v>
      </c>
      <c r="H1024" s="721" t="s">
        <v>4461</v>
      </c>
      <c r="I1024" s="415" t="s">
        <v>5546</v>
      </c>
      <c r="J1024" s="861">
        <v>1049</v>
      </c>
      <c r="K1024" s="556"/>
    </row>
    <row r="1025" spans="2:11" ht="48" customHeight="1">
      <c r="B1025" s="906" t="s">
        <v>45</v>
      </c>
      <c r="C1025" s="197" t="s">
        <v>5552</v>
      </c>
      <c r="D1025" s="484" t="s">
        <v>4061</v>
      </c>
      <c r="E1025" s="598" t="s">
        <v>5553</v>
      </c>
      <c r="F1025" s="845">
        <v>719</v>
      </c>
      <c r="G1025" s="930" t="s">
        <v>5537</v>
      </c>
      <c r="H1025" s="721" t="s">
        <v>4065</v>
      </c>
      <c r="I1025" s="415" t="s">
        <v>5554</v>
      </c>
      <c r="J1025" s="861">
        <v>769</v>
      </c>
      <c r="K1025" s="556"/>
    </row>
    <row r="1026" spans="2:11" ht="60" customHeight="1" thickBot="1">
      <c r="B1026" s="907" t="s">
        <v>3325</v>
      </c>
      <c r="C1026" s="763" t="s">
        <v>5555</v>
      </c>
      <c r="D1026" s="931" t="s">
        <v>5556</v>
      </c>
      <c r="E1026" s="737" t="s">
        <v>5557</v>
      </c>
      <c r="F1026" s="866">
        <v>499</v>
      </c>
      <c r="G1026" s="932" t="s">
        <v>5537</v>
      </c>
      <c r="H1026" s="933" t="s">
        <v>5558</v>
      </c>
      <c r="I1026" s="752" t="s">
        <v>5559</v>
      </c>
      <c r="J1026" s="725">
        <v>159</v>
      </c>
      <c r="K1026" s="556"/>
    </row>
    <row r="1027" spans="2:11" ht="48" customHeight="1" thickTop="1">
      <c r="B1027" s="925" t="s">
        <v>169</v>
      </c>
      <c r="C1027" s="926" t="s">
        <v>5560</v>
      </c>
      <c r="D1027" s="927" t="s">
        <v>2336</v>
      </c>
      <c r="E1027" s="927" t="s">
        <v>5561</v>
      </c>
      <c r="F1027" s="934">
        <v>299</v>
      </c>
      <c r="G1027" s="935" t="s">
        <v>5562</v>
      </c>
      <c r="H1027" s="936" t="s">
        <v>2333</v>
      </c>
      <c r="I1027" s="831" t="s">
        <v>2334</v>
      </c>
      <c r="J1027" s="937">
        <v>199</v>
      </c>
      <c r="K1027" s="556"/>
    </row>
    <row r="1028" spans="2:11" ht="48" customHeight="1" thickBot="1">
      <c r="B1028" s="907" t="s">
        <v>1875</v>
      </c>
      <c r="C1028" s="763" t="s">
        <v>5563</v>
      </c>
      <c r="D1028" s="735" t="s">
        <v>5090</v>
      </c>
      <c r="E1028" s="737" t="s">
        <v>5564</v>
      </c>
      <c r="F1028" s="938">
        <v>2399</v>
      </c>
      <c r="G1028" s="939" t="s">
        <v>5562</v>
      </c>
      <c r="H1028" s="756" t="s">
        <v>3274</v>
      </c>
      <c r="I1028" s="757" t="s">
        <v>3276</v>
      </c>
      <c r="J1028" s="758">
        <v>1100</v>
      </c>
      <c r="K1028" s="556"/>
    </row>
    <row r="1029" spans="2:11" ht="48" customHeight="1" thickTop="1">
      <c r="B1029" s="940" t="s">
        <v>5057</v>
      </c>
      <c r="C1029" s="663" t="s">
        <v>5565</v>
      </c>
      <c r="D1029" s="716" t="s">
        <v>5057</v>
      </c>
      <c r="E1029" s="726" t="s">
        <v>5566</v>
      </c>
      <c r="F1029" s="941">
        <v>500</v>
      </c>
      <c r="G1029" s="942" t="s">
        <v>5567</v>
      </c>
      <c r="H1029" s="667" t="s">
        <v>5058</v>
      </c>
      <c r="I1029" s="232" t="s">
        <v>5568</v>
      </c>
      <c r="J1029" s="861">
        <v>625</v>
      </c>
      <c r="K1029" s="556"/>
    </row>
    <row r="1030" spans="2:11" ht="48" customHeight="1">
      <c r="B1030" s="867" t="s">
        <v>4439</v>
      </c>
      <c r="C1030" s="100" t="s">
        <v>5569</v>
      </c>
      <c r="D1030" s="103" t="s">
        <v>5570</v>
      </c>
      <c r="E1030" s="103" t="s">
        <v>5571</v>
      </c>
      <c r="F1030" s="943">
        <v>169</v>
      </c>
      <c r="G1030" s="944" t="s">
        <v>5567</v>
      </c>
      <c r="H1030" s="945" t="s">
        <v>5572</v>
      </c>
      <c r="I1030" s="232" t="s">
        <v>5289</v>
      </c>
      <c r="J1030" s="946">
        <v>299</v>
      </c>
      <c r="K1030" s="556"/>
    </row>
    <row r="1031" spans="2:11" ht="48" customHeight="1">
      <c r="B1031" s="867" t="s">
        <v>4665</v>
      </c>
      <c r="C1031" s="100" t="s">
        <v>5573</v>
      </c>
      <c r="D1031" s="103" t="s">
        <v>5574</v>
      </c>
      <c r="E1031" s="103" t="s">
        <v>5575</v>
      </c>
      <c r="F1031" s="943">
        <v>139</v>
      </c>
      <c r="G1031" s="944" t="s">
        <v>5567</v>
      </c>
      <c r="H1031" s="945" t="s">
        <v>5576</v>
      </c>
      <c r="I1031" s="232" t="s">
        <v>5577</v>
      </c>
      <c r="J1031" s="946">
        <v>239</v>
      </c>
      <c r="K1031" s="556"/>
    </row>
    <row r="1032" spans="2:11" ht="48" customHeight="1">
      <c r="B1032" s="867" t="s">
        <v>45</v>
      </c>
      <c r="C1032" s="100" t="s">
        <v>5578</v>
      </c>
      <c r="D1032" s="103" t="s">
        <v>5579</v>
      </c>
      <c r="E1032" s="103" t="s">
        <v>5580</v>
      </c>
      <c r="F1032" s="943">
        <v>1349</v>
      </c>
      <c r="G1032" s="944" t="s">
        <v>5567</v>
      </c>
      <c r="H1032" s="945" t="s">
        <v>4330</v>
      </c>
      <c r="I1032" s="232" t="s">
        <v>5581</v>
      </c>
      <c r="J1032" s="946">
        <v>1449</v>
      </c>
      <c r="K1032" s="556"/>
    </row>
    <row r="1033" spans="2:11" ht="48" customHeight="1" thickBot="1">
      <c r="B1033" s="947" t="s">
        <v>2906</v>
      </c>
      <c r="C1033" s="673" t="s">
        <v>5582</v>
      </c>
      <c r="D1033" s="815" t="s">
        <v>2939</v>
      </c>
      <c r="E1033" s="759" t="s">
        <v>5583</v>
      </c>
      <c r="F1033" s="948">
        <v>690</v>
      </c>
      <c r="G1033" s="944" t="s">
        <v>5567</v>
      </c>
      <c r="H1033" s="949" t="s">
        <v>2938</v>
      </c>
      <c r="I1033" s="950" t="s">
        <v>5542</v>
      </c>
      <c r="J1033" s="951">
        <v>690</v>
      </c>
      <c r="K1033" s="556"/>
    </row>
    <row r="1034" spans="2:11" ht="48" customHeight="1" thickTop="1">
      <c r="B1034" s="911" t="s">
        <v>164</v>
      </c>
      <c r="C1034" s="681" t="s">
        <v>5584</v>
      </c>
      <c r="D1034" s="744" t="s">
        <v>5585</v>
      </c>
      <c r="E1034" s="746" t="s">
        <v>5586</v>
      </c>
      <c r="F1034" s="952">
        <v>159</v>
      </c>
      <c r="G1034" s="935" t="s">
        <v>5587</v>
      </c>
      <c r="H1034" s="936" t="s">
        <v>2587</v>
      </c>
      <c r="I1034" s="831" t="s">
        <v>5588</v>
      </c>
      <c r="J1034" s="856">
        <v>174</v>
      </c>
      <c r="K1034" s="556"/>
    </row>
    <row r="1035" spans="2:11" ht="48" customHeight="1">
      <c r="B1035" s="669" t="s">
        <v>4892</v>
      </c>
      <c r="C1035" s="197" t="s">
        <v>5589</v>
      </c>
      <c r="D1035" s="484" t="s">
        <v>3455</v>
      </c>
      <c r="E1035" s="197" t="s">
        <v>5590</v>
      </c>
      <c r="F1035" s="953">
        <v>2490</v>
      </c>
      <c r="G1035" s="944" t="s">
        <v>5587</v>
      </c>
      <c r="H1035" s="667" t="s">
        <v>4893</v>
      </c>
      <c r="I1035" s="634" t="s">
        <v>5275</v>
      </c>
      <c r="J1035" s="861">
        <v>2490</v>
      </c>
      <c r="K1035" s="556"/>
    </row>
    <row r="1036" spans="2:11" ht="48" customHeight="1">
      <c r="B1036" s="669" t="s">
        <v>2906</v>
      </c>
      <c r="C1036" s="197" t="s">
        <v>5591</v>
      </c>
      <c r="D1036" s="484" t="s">
        <v>2908</v>
      </c>
      <c r="E1036" s="197" t="s">
        <v>5592</v>
      </c>
      <c r="F1036" s="953">
        <v>1690</v>
      </c>
      <c r="G1036" s="944" t="s">
        <v>5587</v>
      </c>
      <c r="H1036" s="667" t="s">
        <v>4436</v>
      </c>
      <c r="I1036" s="634" t="s">
        <v>5593</v>
      </c>
      <c r="J1036" s="861">
        <v>1690</v>
      </c>
      <c r="K1036" s="556"/>
    </row>
    <row r="1037" spans="2:11" ht="48" customHeight="1">
      <c r="B1037" s="669" t="s">
        <v>2906</v>
      </c>
      <c r="C1037" s="197" t="s">
        <v>5594</v>
      </c>
      <c r="D1037" s="484" t="s">
        <v>5595</v>
      </c>
      <c r="E1037" s="598" t="s">
        <v>5596</v>
      </c>
      <c r="F1037" s="953">
        <v>990</v>
      </c>
      <c r="G1037" s="944" t="s">
        <v>5587</v>
      </c>
      <c r="H1037" s="667" t="s">
        <v>4761</v>
      </c>
      <c r="I1037" s="232" t="s">
        <v>5597</v>
      </c>
      <c r="J1037" s="861">
        <v>1190</v>
      </c>
      <c r="K1037" s="556"/>
    </row>
    <row r="1038" spans="2:11" ht="48" customHeight="1">
      <c r="B1038" s="669" t="s">
        <v>2906</v>
      </c>
      <c r="C1038" s="197" t="s">
        <v>5598</v>
      </c>
      <c r="D1038" s="484" t="s">
        <v>4762</v>
      </c>
      <c r="E1038" s="598" t="s">
        <v>5599</v>
      </c>
      <c r="F1038" s="953">
        <v>1190</v>
      </c>
      <c r="G1038" s="944" t="s">
        <v>5587</v>
      </c>
      <c r="H1038" s="667" t="s">
        <v>4761</v>
      </c>
      <c r="I1038" s="232" t="s">
        <v>5597</v>
      </c>
      <c r="J1038" s="861">
        <v>1190</v>
      </c>
      <c r="K1038" s="556"/>
    </row>
    <row r="1039" spans="2:11" ht="48" customHeight="1">
      <c r="B1039" s="906" t="s">
        <v>3959</v>
      </c>
      <c r="C1039" s="197" t="s">
        <v>5600</v>
      </c>
      <c r="D1039" s="484" t="s">
        <v>5601</v>
      </c>
      <c r="E1039" s="598" t="s">
        <v>5602</v>
      </c>
      <c r="F1039" s="953">
        <v>369</v>
      </c>
      <c r="G1039" s="944" t="s">
        <v>5587</v>
      </c>
      <c r="H1039" s="628" t="s">
        <v>4741</v>
      </c>
      <c r="I1039" s="415" t="s">
        <v>5531</v>
      </c>
      <c r="J1039" s="861">
        <v>349</v>
      </c>
      <c r="K1039" s="556"/>
    </row>
    <row r="1040" spans="2:11" ht="48" customHeight="1">
      <c r="B1040" s="906" t="s">
        <v>3959</v>
      </c>
      <c r="C1040" s="197" t="s">
        <v>5603</v>
      </c>
      <c r="D1040" s="484" t="s">
        <v>5601</v>
      </c>
      <c r="E1040" s="598" t="s">
        <v>5604</v>
      </c>
      <c r="F1040" s="953">
        <v>519</v>
      </c>
      <c r="G1040" s="944" t="s">
        <v>5587</v>
      </c>
      <c r="H1040" s="628" t="s">
        <v>4741</v>
      </c>
      <c r="I1040" s="415" t="s">
        <v>5531</v>
      </c>
      <c r="J1040" s="861">
        <v>349</v>
      </c>
      <c r="K1040" s="556"/>
    </row>
    <row r="1041" spans="2:11" ht="48" customHeight="1">
      <c r="B1041" s="906" t="s">
        <v>3959</v>
      </c>
      <c r="C1041" s="197" t="s">
        <v>5605</v>
      </c>
      <c r="D1041" s="484" t="s">
        <v>5601</v>
      </c>
      <c r="E1041" s="598" t="s">
        <v>5606</v>
      </c>
      <c r="F1041" s="953">
        <v>699</v>
      </c>
      <c r="G1041" s="944" t="s">
        <v>5587</v>
      </c>
      <c r="H1041" s="628" t="s">
        <v>4741</v>
      </c>
      <c r="I1041" s="415" t="s">
        <v>5531</v>
      </c>
      <c r="J1041" s="861">
        <v>349</v>
      </c>
      <c r="K1041" s="556"/>
    </row>
    <row r="1042" spans="2:11" ht="48" customHeight="1">
      <c r="B1042" s="867" t="s">
        <v>3959</v>
      </c>
      <c r="C1042" s="100" t="s">
        <v>5607</v>
      </c>
      <c r="D1042" s="103" t="s">
        <v>5608</v>
      </c>
      <c r="E1042" s="103" t="s">
        <v>5609</v>
      </c>
      <c r="F1042" s="943">
        <v>1699</v>
      </c>
      <c r="G1042" s="944" t="s">
        <v>5587</v>
      </c>
      <c r="H1042" s="690" t="s">
        <v>5610</v>
      </c>
      <c r="I1042" s="232" t="s">
        <v>5611</v>
      </c>
      <c r="J1042" s="946">
        <v>1990</v>
      </c>
      <c r="K1042" s="556"/>
    </row>
    <row r="1043" spans="2:11" ht="48" customHeight="1">
      <c r="B1043" s="867" t="s">
        <v>3959</v>
      </c>
      <c r="C1043" s="100" t="s">
        <v>5612</v>
      </c>
      <c r="D1043" s="103" t="s">
        <v>5608</v>
      </c>
      <c r="E1043" s="103" t="s">
        <v>5613</v>
      </c>
      <c r="F1043" s="943">
        <v>1879</v>
      </c>
      <c r="G1043" s="944" t="s">
        <v>5587</v>
      </c>
      <c r="H1043" s="690" t="s">
        <v>5614</v>
      </c>
      <c r="I1043" s="232" t="s">
        <v>5615</v>
      </c>
      <c r="J1043" s="946">
        <v>2170</v>
      </c>
      <c r="K1043" s="556"/>
    </row>
    <row r="1044" spans="2:11" ht="48" customHeight="1">
      <c r="B1044" s="867" t="s">
        <v>3959</v>
      </c>
      <c r="C1044" s="100" t="s">
        <v>5616</v>
      </c>
      <c r="D1044" s="103" t="s">
        <v>5608</v>
      </c>
      <c r="E1044" s="103" t="s">
        <v>5617</v>
      </c>
      <c r="F1044" s="943">
        <v>2059</v>
      </c>
      <c r="G1044" s="944" t="s">
        <v>5587</v>
      </c>
      <c r="H1044" s="690" t="s">
        <v>5618</v>
      </c>
      <c r="I1044" s="232" t="s">
        <v>5619</v>
      </c>
      <c r="J1044" s="946">
        <v>2350</v>
      </c>
      <c r="K1044" s="556"/>
    </row>
    <row r="1045" spans="2:11" ht="48" customHeight="1">
      <c r="B1045" s="867" t="s">
        <v>3959</v>
      </c>
      <c r="C1045" s="100" t="s">
        <v>5620</v>
      </c>
      <c r="D1045" s="103" t="s">
        <v>5608</v>
      </c>
      <c r="E1045" s="103" t="s">
        <v>5621</v>
      </c>
      <c r="F1045" s="943">
        <v>2239</v>
      </c>
      <c r="G1045" s="944" t="s">
        <v>5587</v>
      </c>
      <c r="H1045" s="690" t="s">
        <v>5622</v>
      </c>
      <c r="I1045" s="232" t="s">
        <v>5623</v>
      </c>
      <c r="J1045" s="946">
        <v>2530</v>
      </c>
      <c r="K1045" s="556"/>
    </row>
    <row r="1046" spans="2:11" s="955" customFormat="1" ht="48" customHeight="1">
      <c r="B1046" s="867" t="s">
        <v>3959</v>
      </c>
      <c r="C1046" s="100" t="s">
        <v>5624</v>
      </c>
      <c r="D1046" s="103" t="s">
        <v>5608</v>
      </c>
      <c r="E1046" s="103" t="s">
        <v>5625</v>
      </c>
      <c r="F1046" s="943">
        <v>2419</v>
      </c>
      <c r="G1046" s="944" t="s">
        <v>5587</v>
      </c>
      <c r="H1046" s="690" t="s">
        <v>5626</v>
      </c>
      <c r="I1046" s="232" t="s">
        <v>5627</v>
      </c>
      <c r="J1046" s="946">
        <v>2710</v>
      </c>
      <c r="K1046" s="954"/>
    </row>
    <row r="1047" spans="2:11" s="510" customFormat="1" ht="48" customHeight="1">
      <c r="B1047" s="867" t="s">
        <v>3959</v>
      </c>
      <c r="C1047" s="100" t="s">
        <v>5628</v>
      </c>
      <c r="D1047" s="103" t="s">
        <v>5608</v>
      </c>
      <c r="E1047" s="103" t="s">
        <v>5629</v>
      </c>
      <c r="F1047" s="943">
        <v>2599</v>
      </c>
      <c r="G1047" s="944" t="s">
        <v>5587</v>
      </c>
      <c r="H1047" s="690" t="s">
        <v>5630</v>
      </c>
      <c r="I1047" s="232" t="s">
        <v>5631</v>
      </c>
      <c r="J1047" s="946">
        <v>2890</v>
      </c>
    </row>
    <row r="1048" spans="2:11" s="514" customFormat="1" ht="48" customHeight="1">
      <c r="B1048" s="867" t="s">
        <v>3959</v>
      </c>
      <c r="C1048" s="100" t="s">
        <v>5632</v>
      </c>
      <c r="D1048" s="103" t="s">
        <v>5608</v>
      </c>
      <c r="E1048" s="103" t="s">
        <v>5633</v>
      </c>
      <c r="F1048" s="943">
        <v>2779</v>
      </c>
      <c r="G1048" s="944" t="s">
        <v>5587</v>
      </c>
      <c r="H1048" s="690" t="s">
        <v>5634</v>
      </c>
      <c r="I1048" s="232" t="s">
        <v>5635</v>
      </c>
      <c r="J1048" s="946">
        <v>3070</v>
      </c>
      <c r="K1048" s="510"/>
    </row>
    <row r="1049" spans="2:11" s="514" customFormat="1" ht="48" customHeight="1">
      <c r="B1049" s="867" t="s">
        <v>3959</v>
      </c>
      <c r="C1049" s="100" t="s">
        <v>5636</v>
      </c>
      <c r="D1049" s="103" t="s">
        <v>5608</v>
      </c>
      <c r="E1049" s="103" t="s">
        <v>5637</v>
      </c>
      <c r="F1049" s="943">
        <v>2959</v>
      </c>
      <c r="G1049" s="944" t="s">
        <v>5587</v>
      </c>
      <c r="H1049" s="690" t="s">
        <v>5638</v>
      </c>
      <c r="I1049" s="232" t="s">
        <v>5639</v>
      </c>
      <c r="J1049" s="946">
        <v>3250</v>
      </c>
      <c r="K1049" s="510"/>
    </row>
    <row r="1050" spans="2:11" ht="48" customHeight="1">
      <c r="B1050" s="867" t="s">
        <v>3959</v>
      </c>
      <c r="C1050" s="100" t="s">
        <v>5640</v>
      </c>
      <c r="D1050" s="103" t="s">
        <v>5608</v>
      </c>
      <c r="E1050" s="103" t="s">
        <v>5641</v>
      </c>
      <c r="F1050" s="943">
        <v>3139</v>
      </c>
      <c r="G1050" s="944" t="s">
        <v>5587</v>
      </c>
      <c r="H1050" s="690" t="s">
        <v>5642</v>
      </c>
      <c r="I1050" s="232" t="s">
        <v>5643</v>
      </c>
      <c r="J1050" s="946">
        <v>3430</v>
      </c>
      <c r="K1050" s="556"/>
    </row>
    <row r="1051" spans="2:11" ht="48" customHeight="1">
      <c r="B1051" s="867" t="s">
        <v>3959</v>
      </c>
      <c r="C1051" s="100" t="s">
        <v>5644</v>
      </c>
      <c r="D1051" s="103" t="s">
        <v>5608</v>
      </c>
      <c r="E1051" s="103" t="s">
        <v>5645</v>
      </c>
      <c r="F1051" s="943">
        <v>3319</v>
      </c>
      <c r="G1051" s="944" t="s">
        <v>5587</v>
      </c>
      <c r="H1051" s="690" t="s">
        <v>5646</v>
      </c>
      <c r="I1051" s="232" t="s">
        <v>5647</v>
      </c>
      <c r="J1051" s="946">
        <v>3610</v>
      </c>
      <c r="K1051" s="556"/>
    </row>
    <row r="1052" spans="2:11" ht="48" customHeight="1">
      <c r="B1052" s="867" t="s">
        <v>3959</v>
      </c>
      <c r="C1052" s="100" t="s">
        <v>5648</v>
      </c>
      <c r="D1052" s="103" t="s">
        <v>5608</v>
      </c>
      <c r="E1052" s="103" t="s">
        <v>5649</v>
      </c>
      <c r="F1052" s="943">
        <v>3499</v>
      </c>
      <c r="G1052" s="944" t="s">
        <v>5587</v>
      </c>
      <c r="H1052" s="690" t="s">
        <v>5650</v>
      </c>
      <c r="I1052" s="232" t="s">
        <v>5651</v>
      </c>
      <c r="J1052" s="946">
        <v>3790</v>
      </c>
      <c r="K1052" s="556"/>
    </row>
    <row r="1053" spans="2:11" ht="48" customHeight="1">
      <c r="B1053" s="867" t="s">
        <v>3959</v>
      </c>
      <c r="C1053" s="100" t="s">
        <v>5652</v>
      </c>
      <c r="D1053" s="103" t="s">
        <v>5608</v>
      </c>
      <c r="E1053" s="103" t="s">
        <v>5653</v>
      </c>
      <c r="F1053" s="943">
        <v>3679</v>
      </c>
      <c r="G1053" s="944" t="s">
        <v>5587</v>
      </c>
      <c r="H1053" s="690" t="s">
        <v>5654</v>
      </c>
      <c r="I1053" s="232" t="s">
        <v>5655</v>
      </c>
      <c r="J1053" s="946">
        <v>3970</v>
      </c>
      <c r="K1053" s="556"/>
    </row>
    <row r="1054" spans="2:11" ht="48" customHeight="1">
      <c r="B1054" s="867" t="s">
        <v>3959</v>
      </c>
      <c r="C1054" s="100" t="s">
        <v>5656</v>
      </c>
      <c r="D1054" s="103" t="s">
        <v>5608</v>
      </c>
      <c r="E1054" s="103" t="s">
        <v>5657</v>
      </c>
      <c r="F1054" s="943">
        <v>3859</v>
      </c>
      <c r="G1054" s="944" t="s">
        <v>5587</v>
      </c>
      <c r="H1054" s="690" t="s">
        <v>5654</v>
      </c>
      <c r="I1054" s="232" t="s">
        <v>5655</v>
      </c>
      <c r="J1054" s="946">
        <v>3970</v>
      </c>
      <c r="K1054" s="556"/>
    </row>
    <row r="1055" spans="2:11" ht="48" customHeight="1">
      <c r="B1055" s="867" t="s">
        <v>3959</v>
      </c>
      <c r="C1055" s="100" t="s">
        <v>5658</v>
      </c>
      <c r="D1055" s="103" t="s">
        <v>5608</v>
      </c>
      <c r="E1055" s="103" t="s">
        <v>5659</v>
      </c>
      <c r="F1055" s="943">
        <v>4039</v>
      </c>
      <c r="G1055" s="944" t="s">
        <v>5587</v>
      </c>
      <c r="H1055" s="690" t="s">
        <v>5654</v>
      </c>
      <c r="I1055" s="232" t="s">
        <v>5655</v>
      </c>
      <c r="J1055" s="946">
        <v>3970</v>
      </c>
      <c r="K1055" s="556"/>
    </row>
    <row r="1056" spans="2:11" ht="48" customHeight="1">
      <c r="B1056" s="867" t="s">
        <v>3959</v>
      </c>
      <c r="C1056" s="100" t="s">
        <v>5660</v>
      </c>
      <c r="D1056" s="103" t="s">
        <v>5608</v>
      </c>
      <c r="E1056" s="103" t="s">
        <v>5661</v>
      </c>
      <c r="F1056" s="943">
        <v>4219</v>
      </c>
      <c r="G1056" s="944" t="s">
        <v>5587</v>
      </c>
      <c r="H1056" s="690" t="s">
        <v>5654</v>
      </c>
      <c r="I1056" s="232" t="s">
        <v>5655</v>
      </c>
      <c r="J1056" s="946">
        <v>3970</v>
      </c>
      <c r="K1056" s="556"/>
    </row>
    <row r="1057" spans="2:11" ht="48" customHeight="1">
      <c r="B1057" s="906" t="s">
        <v>169</v>
      </c>
      <c r="C1057" s="197" t="s">
        <v>5662</v>
      </c>
      <c r="D1057" s="209" t="s">
        <v>171</v>
      </c>
      <c r="E1057" s="598" t="s">
        <v>5663</v>
      </c>
      <c r="F1057" s="956">
        <v>220</v>
      </c>
      <c r="G1057" s="944" t="s">
        <v>5587</v>
      </c>
      <c r="H1057" s="945" t="s">
        <v>2333</v>
      </c>
      <c r="I1057" s="232" t="s">
        <v>2334</v>
      </c>
      <c r="J1057" s="957">
        <v>199</v>
      </c>
      <c r="K1057" s="556"/>
    </row>
    <row r="1058" spans="2:11" ht="48" customHeight="1">
      <c r="B1058" s="867" t="s">
        <v>164</v>
      </c>
      <c r="C1058" s="100" t="s">
        <v>5664</v>
      </c>
      <c r="D1058" s="103" t="s">
        <v>5665</v>
      </c>
      <c r="E1058" s="103" t="s">
        <v>5466</v>
      </c>
      <c r="F1058" s="943">
        <v>49</v>
      </c>
      <c r="G1058" s="944" t="s">
        <v>5587</v>
      </c>
      <c r="H1058" s="945" t="s">
        <v>3452</v>
      </c>
      <c r="I1058" s="232" t="s">
        <v>5666</v>
      </c>
      <c r="J1058" s="946">
        <v>49</v>
      </c>
      <c r="K1058" s="556"/>
    </row>
    <row r="1059" spans="2:11" ht="48" customHeight="1">
      <c r="B1059" s="867" t="s">
        <v>164</v>
      </c>
      <c r="C1059" s="100" t="s">
        <v>5667</v>
      </c>
      <c r="D1059" s="100" t="s">
        <v>2380</v>
      </c>
      <c r="E1059" s="103" t="s">
        <v>5668</v>
      </c>
      <c r="F1059" s="943">
        <v>49</v>
      </c>
      <c r="G1059" s="944" t="s">
        <v>5587</v>
      </c>
      <c r="H1059" s="690" t="s">
        <v>2403</v>
      </c>
      <c r="I1059" s="232" t="s">
        <v>5669</v>
      </c>
      <c r="J1059" s="946">
        <v>49</v>
      </c>
      <c r="K1059" s="556"/>
    </row>
    <row r="1060" spans="2:11" ht="48" customHeight="1">
      <c r="B1060" s="867" t="s">
        <v>164</v>
      </c>
      <c r="C1060" s="100" t="s">
        <v>5670</v>
      </c>
      <c r="D1060" s="103" t="s">
        <v>5585</v>
      </c>
      <c r="E1060" s="103" t="s">
        <v>5671</v>
      </c>
      <c r="F1060" s="943">
        <v>79</v>
      </c>
      <c r="G1060" s="944" t="s">
        <v>5587</v>
      </c>
      <c r="H1060" s="945" t="s">
        <v>2573</v>
      </c>
      <c r="I1060" s="232" t="s">
        <v>5672</v>
      </c>
      <c r="J1060" s="946">
        <v>79</v>
      </c>
      <c r="K1060" s="556"/>
    </row>
    <row r="1061" spans="2:11" ht="48" customHeight="1">
      <c r="B1061" s="906" t="s">
        <v>164</v>
      </c>
      <c r="C1061" s="197" t="s">
        <v>5673</v>
      </c>
      <c r="D1061" s="197" t="s">
        <v>2764</v>
      </c>
      <c r="E1061" s="598" t="s">
        <v>5674</v>
      </c>
      <c r="F1061" s="943">
        <v>62</v>
      </c>
      <c r="G1061" s="944" t="s">
        <v>5587</v>
      </c>
      <c r="H1061" s="690" t="s">
        <v>3255</v>
      </c>
      <c r="I1061" s="277" t="s">
        <v>3255</v>
      </c>
      <c r="J1061" s="691" t="e">
        <v>#N/A</v>
      </c>
      <c r="K1061" s="556"/>
    </row>
    <row r="1062" spans="2:11" ht="48" customHeight="1">
      <c r="B1062" s="867" t="s">
        <v>3329</v>
      </c>
      <c r="C1062" s="100" t="s">
        <v>5675</v>
      </c>
      <c r="D1062" s="100" t="s">
        <v>5676</v>
      </c>
      <c r="E1062" s="103" t="s">
        <v>5677</v>
      </c>
      <c r="F1062" s="943">
        <v>799</v>
      </c>
      <c r="G1062" s="944" t="s">
        <v>5587</v>
      </c>
      <c r="H1062" s="945" t="s">
        <v>5678</v>
      </c>
      <c r="I1062" s="415" t="s">
        <v>5679</v>
      </c>
      <c r="J1062" s="946">
        <v>250</v>
      </c>
      <c r="K1062" s="556"/>
    </row>
    <row r="1063" spans="2:11" ht="48" customHeight="1">
      <c r="B1063" s="867" t="s">
        <v>4439</v>
      </c>
      <c r="C1063" s="100" t="s">
        <v>5680</v>
      </c>
      <c r="D1063" s="103" t="s">
        <v>5681</v>
      </c>
      <c r="E1063" s="103" t="s">
        <v>5682</v>
      </c>
      <c r="F1063" s="943">
        <v>619</v>
      </c>
      <c r="G1063" s="944" t="s">
        <v>5587</v>
      </c>
      <c r="H1063" s="945" t="s">
        <v>5683</v>
      </c>
      <c r="I1063" s="232" t="s">
        <v>5684</v>
      </c>
      <c r="J1063" s="946">
        <v>549</v>
      </c>
      <c r="K1063" s="556"/>
    </row>
    <row r="1064" spans="2:11" ht="48" customHeight="1">
      <c r="B1064" s="867" t="s">
        <v>4439</v>
      </c>
      <c r="C1064" s="100" t="s">
        <v>5685</v>
      </c>
      <c r="D1064" s="100" t="s">
        <v>5570</v>
      </c>
      <c r="E1064" s="103" t="s">
        <v>5686</v>
      </c>
      <c r="F1064" s="943">
        <v>212</v>
      </c>
      <c r="G1064" s="944" t="s">
        <v>5587</v>
      </c>
      <c r="H1064" s="690" t="s">
        <v>5687</v>
      </c>
      <c r="I1064" s="232" t="s">
        <v>5688</v>
      </c>
      <c r="J1064" s="946">
        <v>239</v>
      </c>
      <c r="K1064" s="556"/>
    </row>
    <row r="1065" spans="2:11" ht="48" customHeight="1">
      <c r="B1065" s="867" t="s">
        <v>4439</v>
      </c>
      <c r="C1065" s="100" t="s">
        <v>5689</v>
      </c>
      <c r="D1065" s="103" t="s">
        <v>5570</v>
      </c>
      <c r="E1065" s="103" t="s">
        <v>5690</v>
      </c>
      <c r="F1065" s="943">
        <v>239</v>
      </c>
      <c r="G1065" s="944" t="s">
        <v>5587</v>
      </c>
      <c r="H1065" s="690" t="s">
        <v>5691</v>
      </c>
      <c r="I1065" s="232" t="s">
        <v>5692</v>
      </c>
      <c r="J1065" s="946">
        <v>239</v>
      </c>
      <c r="K1065" s="556"/>
    </row>
    <row r="1066" spans="2:11" ht="48" customHeight="1" thickBot="1">
      <c r="B1066" s="958" t="s">
        <v>45</v>
      </c>
      <c r="C1066" s="959" t="s">
        <v>5693</v>
      </c>
      <c r="D1066" s="454" t="s">
        <v>5694</v>
      </c>
      <c r="E1066" s="454" t="s">
        <v>5695</v>
      </c>
      <c r="F1066" s="960">
        <v>4049</v>
      </c>
      <c r="G1066" s="944" t="s">
        <v>5587</v>
      </c>
      <c r="H1066" s="949" t="s">
        <v>3947</v>
      </c>
      <c r="I1066" s="950" t="s">
        <v>5696</v>
      </c>
      <c r="J1066" s="961">
        <v>3299</v>
      </c>
      <c r="K1066" s="556"/>
    </row>
    <row r="1067" spans="2:11" ht="48" customHeight="1" thickTop="1">
      <c r="B1067" s="925" t="s">
        <v>45</v>
      </c>
      <c r="C1067" s="926" t="s">
        <v>5697</v>
      </c>
      <c r="D1067" s="927" t="s">
        <v>5694</v>
      </c>
      <c r="E1067" s="927" t="s">
        <v>5698</v>
      </c>
      <c r="F1067" s="934">
        <v>2999</v>
      </c>
      <c r="G1067" s="935" t="s">
        <v>5699</v>
      </c>
      <c r="H1067" s="936" t="s">
        <v>5700</v>
      </c>
      <c r="I1067" s="831" t="s">
        <v>5701</v>
      </c>
      <c r="J1067" s="937">
        <v>3799</v>
      </c>
      <c r="K1067" s="556"/>
    </row>
    <row r="1068" spans="2:11" ht="48" customHeight="1">
      <c r="B1068" s="867" t="s">
        <v>45</v>
      </c>
      <c r="C1068" s="100" t="s">
        <v>5702</v>
      </c>
      <c r="D1068" s="100" t="s">
        <v>5703</v>
      </c>
      <c r="E1068" s="103" t="s">
        <v>5704</v>
      </c>
      <c r="F1068" s="943">
        <v>4049</v>
      </c>
      <c r="G1068" s="962" t="s">
        <v>5699</v>
      </c>
      <c r="H1068" s="690" t="s">
        <v>3947</v>
      </c>
      <c r="I1068" s="232" t="s">
        <v>5696</v>
      </c>
      <c r="J1068" s="946">
        <v>3299</v>
      </c>
      <c r="K1068" s="556"/>
    </row>
    <row r="1069" spans="2:11" ht="48" customHeight="1">
      <c r="B1069" s="867" t="s">
        <v>45</v>
      </c>
      <c r="C1069" s="100" t="s">
        <v>5705</v>
      </c>
      <c r="D1069" s="100" t="s">
        <v>5448</v>
      </c>
      <c r="E1069" s="103" t="s">
        <v>5706</v>
      </c>
      <c r="F1069" s="943">
        <v>599</v>
      </c>
      <c r="G1069" s="962" t="s">
        <v>5699</v>
      </c>
      <c r="H1069" s="690" t="s">
        <v>5707</v>
      </c>
      <c r="I1069" s="232" t="s">
        <v>5708</v>
      </c>
      <c r="J1069" s="946">
        <v>369</v>
      </c>
      <c r="K1069" s="556"/>
    </row>
    <row r="1070" spans="2:11" ht="48" customHeight="1">
      <c r="B1070" s="867" t="s">
        <v>45</v>
      </c>
      <c r="C1070" s="100" t="s">
        <v>5709</v>
      </c>
      <c r="D1070" s="100" t="s">
        <v>5710</v>
      </c>
      <c r="E1070" s="103" t="s">
        <v>5711</v>
      </c>
      <c r="F1070" s="943">
        <v>549</v>
      </c>
      <c r="G1070" s="962" t="s">
        <v>5699</v>
      </c>
      <c r="H1070" s="690" t="s">
        <v>3255</v>
      </c>
      <c r="I1070" s="277" t="s">
        <v>3255</v>
      </c>
      <c r="J1070" s="691" t="e">
        <v>#N/A</v>
      </c>
      <c r="K1070" s="556"/>
    </row>
    <row r="1071" spans="2:11" ht="48" customHeight="1">
      <c r="B1071" s="867" t="s">
        <v>45</v>
      </c>
      <c r="C1071" s="100" t="s">
        <v>5712</v>
      </c>
      <c r="D1071" s="100" t="s">
        <v>5713</v>
      </c>
      <c r="E1071" s="103" t="s">
        <v>5714</v>
      </c>
      <c r="F1071" s="943">
        <v>249</v>
      </c>
      <c r="G1071" s="962" t="s">
        <v>5699</v>
      </c>
      <c r="H1071" s="690" t="s">
        <v>5715</v>
      </c>
      <c r="I1071" s="232" t="s">
        <v>5716</v>
      </c>
      <c r="J1071" s="946">
        <v>549</v>
      </c>
      <c r="K1071" s="556"/>
    </row>
    <row r="1072" spans="2:11" ht="48" customHeight="1">
      <c r="B1072" s="867" t="s">
        <v>45</v>
      </c>
      <c r="C1072" s="100" t="s">
        <v>5717</v>
      </c>
      <c r="D1072" s="100" t="s">
        <v>5718</v>
      </c>
      <c r="E1072" s="103" t="s">
        <v>5719</v>
      </c>
      <c r="F1072" s="943">
        <v>699</v>
      </c>
      <c r="G1072" s="962" t="s">
        <v>5699</v>
      </c>
      <c r="H1072" s="690" t="s">
        <v>5720</v>
      </c>
      <c r="I1072" s="232" t="s">
        <v>5721</v>
      </c>
      <c r="J1072" s="946">
        <v>899</v>
      </c>
      <c r="K1072" s="556"/>
    </row>
    <row r="1073" spans="2:11" ht="48" customHeight="1">
      <c r="B1073" s="867" t="s">
        <v>4439</v>
      </c>
      <c r="C1073" s="100" t="s">
        <v>5722</v>
      </c>
      <c r="D1073" s="100" t="s">
        <v>5363</v>
      </c>
      <c r="E1073" s="103" t="s">
        <v>5723</v>
      </c>
      <c r="F1073" s="943">
        <v>3099</v>
      </c>
      <c r="G1073" s="962" t="s">
        <v>5724</v>
      </c>
      <c r="H1073" s="415" t="s">
        <v>2083</v>
      </c>
      <c r="I1073" s="415" t="s">
        <v>5325</v>
      </c>
      <c r="J1073" s="671">
        <v>1470</v>
      </c>
      <c r="K1073" s="556"/>
    </row>
    <row r="1074" spans="2:11" ht="48" customHeight="1">
      <c r="B1074" s="867" t="s">
        <v>4439</v>
      </c>
      <c r="C1074" s="100" t="s">
        <v>5725</v>
      </c>
      <c r="D1074" s="100" t="s">
        <v>5433</v>
      </c>
      <c r="E1074" s="103" t="s">
        <v>5726</v>
      </c>
      <c r="F1074" s="943">
        <v>2299</v>
      </c>
      <c r="G1074" s="962" t="s">
        <v>5699</v>
      </c>
      <c r="H1074" s="415" t="s">
        <v>2083</v>
      </c>
      <c r="I1074" s="415" t="s">
        <v>5325</v>
      </c>
      <c r="J1074" s="671">
        <v>1470</v>
      </c>
      <c r="K1074" s="556"/>
    </row>
    <row r="1075" spans="2:11" ht="48" customHeight="1">
      <c r="B1075" s="867" t="s">
        <v>4439</v>
      </c>
      <c r="C1075" s="100" t="s">
        <v>5727</v>
      </c>
      <c r="D1075" s="100" t="s">
        <v>5728</v>
      </c>
      <c r="E1075" s="103" t="s">
        <v>5729</v>
      </c>
      <c r="F1075" s="943">
        <v>449</v>
      </c>
      <c r="G1075" s="962" t="s">
        <v>5699</v>
      </c>
      <c r="H1075" s="599" t="s">
        <v>3326</v>
      </c>
      <c r="I1075" s="415" t="s">
        <v>5293</v>
      </c>
      <c r="J1075" s="635">
        <v>250</v>
      </c>
      <c r="K1075" s="556"/>
    </row>
    <row r="1076" spans="2:11" ht="48" customHeight="1">
      <c r="B1076" s="867" t="s">
        <v>4439</v>
      </c>
      <c r="C1076" s="100" t="s">
        <v>5730</v>
      </c>
      <c r="D1076" s="100" t="s">
        <v>5681</v>
      </c>
      <c r="E1076" s="103" t="s">
        <v>5731</v>
      </c>
      <c r="F1076" s="943">
        <v>449</v>
      </c>
      <c r="G1076" s="962" t="s">
        <v>5699</v>
      </c>
      <c r="H1076" s="599" t="s">
        <v>3326</v>
      </c>
      <c r="I1076" s="415" t="s">
        <v>5293</v>
      </c>
      <c r="J1076" s="635">
        <v>250</v>
      </c>
      <c r="K1076" s="556"/>
    </row>
    <row r="1077" spans="2:11" ht="48" customHeight="1">
      <c r="B1077" s="906" t="s">
        <v>3325</v>
      </c>
      <c r="C1077" s="197" t="s">
        <v>5732</v>
      </c>
      <c r="D1077" s="197" t="s">
        <v>5733</v>
      </c>
      <c r="E1077" s="598" t="s">
        <v>5734</v>
      </c>
      <c r="F1077" s="660">
        <v>399</v>
      </c>
      <c r="G1077" s="962" t="s">
        <v>5699</v>
      </c>
      <c r="H1077" s="945" t="s">
        <v>5735</v>
      </c>
      <c r="I1077" s="415" t="s">
        <v>5312</v>
      </c>
      <c r="J1077" s="635">
        <v>175</v>
      </c>
      <c r="K1077" s="556"/>
    </row>
    <row r="1078" spans="2:11" ht="48" customHeight="1">
      <c r="B1078" s="867" t="s">
        <v>3959</v>
      </c>
      <c r="C1078" s="100" t="s">
        <v>5736</v>
      </c>
      <c r="D1078" s="100" t="s">
        <v>5737</v>
      </c>
      <c r="E1078" s="103" t="s">
        <v>5738</v>
      </c>
      <c r="F1078" s="943">
        <v>429</v>
      </c>
      <c r="G1078" s="962" t="s">
        <v>5699</v>
      </c>
      <c r="H1078" s="690" t="s">
        <v>5739</v>
      </c>
      <c r="I1078" s="232" t="s">
        <v>5740</v>
      </c>
      <c r="J1078" s="946">
        <v>939</v>
      </c>
      <c r="K1078" s="556"/>
    </row>
    <row r="1079" spans="2:11" ht="48" customHeight="1">
      <c r="B1079" s="867" t="s">
        <v>3959</v>
      </c>
      <c r="C1079" s="100" t="s">
        <v>5741</v>
      </c>
      <c r="D1079" s="100" t="s">
        <v>5737</v>
      </c>
      <c r="E1079" s="103" t="s">
        <v>5742</v>
      </c>
      <c r="F1079" s="943">
        <v>579</v>
      </c>
      <c r="G1079" s="962" t="s">
        <v>5699</v>
      </c>
      <c r="H1079" s="690" t="s">
        <v>5739</v>
      </c>
      <c r="I1079" s="232" t="s">
        <v>5740</v>
      </c>
      <c r="J1079" s="946">
        <v>939</v>
      </c>
      <c r="K1079" s="556"/>
    </row>
    <row r="1080" spans="2:11" ht="48" customHeight="1">
      <c r="B1080" s="867" t="s">
        <v>3959</v>
      </c>
      <c r="C1080" s="100" t="s">
        <v>5743</v>
      </c>
      <c r="D1080" s="100" t="s">
        <v>5744</v>
      </c>
      <c r="E1080" s="103" t="s">
        <v>5745</v>
      </c>
      <c r="F1080" s="943">
        <v>1599</v>
      </c>
      <c r="G1080" s="962" t="s">
        <v>5699</v>
      </c>
      <c r="H1080" s="690" t="s">
        <v>5746</v>
      </c>
      <c r="I1080" s="232" t="s">
        <v>5747</v>
      </c>
      <c r="J1080" s="946">
        <v>1139</v>
      </c>
      <c r="K1080" s="556"/>
    </row>
    <row r="1081" spans="2:11" ht="48" customHeight="1">
      <c r="B1081" s="867" t="s">
        <v>3959</v>
      </c>
      <c r="C1081" s="100" t="s">
        <v>5748</v>
      </c>
      <c r="D1081" s="100" t="s">
        <v>5744</v>
      </c>
      <c r="E1081" s="103" t="s">
        <v>5749</v>
      </c>
      <c r="F1081" s="943">
        <v>1779</v>
      </c>
      <c r="G1081" s="962" t="s">
        <v>5699</v>
      </c>
      <c r="H1081" s="690" t="s">
        <v>5750</v>
      </c>
      <c r="I1081" s="232" t="s">
        <v>5751</v>
      </c>
      <c r="J1081" s="946">
        <v>1319</v>
      </c>
      <c r="K1081" s="556"/>
    </row>
    <row r="1082" spans="2:11" ht="48" customHeight="1">
      <c r="B1082" s="867" t="s">
        <v>3959</v>
      </c>
      <c r="C1082" s="100" t="s">
        <v>5752</v>
      </c>
      <c r="D1082" s="100" t="s">
        <v>5744</v>
      </c>
      <c r="E1082" s="103" t="s">
        <v>5753</v>
      </c>
      <c r="F1082" s="943">
        <v>1959</v>
      </c>
      <c r="G1082" s="962" t="s">
        <v>5699</v>
      </c>
      <c r="H1082" s="690" t="s">
        <v>5754</v>
      </c>
      <c r="I1082" s="232" t="s">
        <v>5755</v>
      </c>
      <c r="J1082" s="946">
        <v>1499</v>
      </c>
      <c r="K1082" s="556"/>
    </row>
    <row r="1083" spans="2:11" ht="48" customHeight="1">
      <c r="B1083" s="867" t="s">
        <v>3959</v>
      </c>
      <c r="C1083" s="100" t="s">
        <v>5756</v>
      </c>
      <c r="D1083" s="100" t="s">
        <v>5744</v>
      </c>
      <c r="E1083" s="103" t="s">
        <v>5757</v>
      </c>
      <c r="F1083" s="943">
        <v>2139</v>
      </c>
      <c r="G1083" s="962" t="s">
        <v>5699</v>
      </c>
      <c r="H1083" s="690" t="s">
        <v>5758</v>
      </c>
      <c r="I1083" s="232" t="s">
        <v>5759</v>
      </c>
      <c r="J1083" s="946">
        <v>1679</v>
      </c>
      <c r="K1083" s="556"/>
    </row>
    <row r="1084" spans="2:11" ht="48" customHeight="1">
      <c r="B1084" s="867" t="s">
        <v>3959</v>
      </c>
      <c r="C1084" s="100" t="s">
        <v>5760</v>
      </c>
      <c r="D1084" s="100" t="s">
        <v>5744</v>
      </c>
      <c r="E1084" s="103" t="s">
        <v>5761</v>
      </c>
      <c r="F1084" s="943">
        <v>2499</v>
      </c>
      <c r="G1084" s="962" t="s">
        <v>5699</v>
      </c>
      <c r="H1084" s="690" t="s">
        <v>5762</v>
      </c>
      <c r="I1084" s="232" t="s">
        <v>5763</v>
      </c>
      <c r="J1084" s="946">
        <v>2039</v>
      </c>
      <c r="K1084" s="556"/>
    </row>
    <row r="1085" spans="2:11" ht="48" customHeight="1">
      <c r="B1085" s="867" t="s">
        <v>3959</v>
      </c>
      <c r="C1085" s="100" t="s">
        <v>5764</v>
      </c>
      <c r="D1085" s="100" t="s">
        <v>5744</v>
      </c>
      <c r="E1085" s="103" t="s">
        <v>5765</v>
      </c>
      <c r="F1085" s="943">
        <v>2859</v>
      </c>
      <c r="G1085" s="962" t="s">
        <v>5699</v>
      </c>
      <c r="H1085" s="690" t="s">
        <v>5766</v>
      </c>
      <c r="I1085" s="232" t="s">
        <v>5767</v>
      </c>
      <c r="J1085" s="946">
        <v>2399</v>
      </c>
      <c r="K1085" s="556"/>
    </row>
    <row r="1086" spans="2:11" ht="48" customHeight="1">
      <c r="B1086" s="867" t="s">
        <v>169</v>
      </c>
      <c r="C1086" s="100" t="s">
        <v>5768</v>
      </c>
      <c r="D1086" s="100" t="s">
        <v>171</v>
      </c>
      <c r="E1086" s="103" t="s">
        <v>5769</v>
      </c>
      <c r="F1086" s="943">
        <v>182</v>
      </c>
      <c r="G1086" s="962" t="s">
        <v>5699</v>
      </c>
      <c r="H1086" s="667" t="s">
        <v>2333</v>
      </c>
      <c r="I1086" s="415" t="s">
        <v>2334</v>
      </c>
      <c r="J1086" s="861">
        <v>199</v>
      </c>
      <c r="K1086" s="556"/>
    </row>
    <row r="1087" spans="2:11" ht="48" customHeight="1">
      <c r="B1087" s="867" t="s">
        <v>2906</v>
      </c>
      <c r="C1087" s="100" t="s">
        <v>5770</v>
      </c>
      <c r="D1087" s="100" t="s">
        <v>2939</v>
      </c>
      <c r="E1087" s="103" t="s">
        <v>5771</v>
      </c>
      <c r="F1087" s="943">
        <v>499</v>
      </c>
      <c r="G1087" s="962" t="s">
        <v>5699</v>
      </c>
      <c r="H1087" s="654" t="s">
        <v>2938</v>
      </c>
      <c r="I1087" s="607" t="s">
        <v>5542</v>
      </c>
      <c r="J1087" s="865">
        <v>690</v>
      </c>
      <c r="K1087" s="556"/>
    </row>
    <row r="1088" spans="2:11" ht="48" customHeight="1">
      <c r="B1088" s="867" t="s">
        <v>2906</v>
      </c>
      <c r="C1088" s="100" t="s">
        <v>5772</v>
      </c>
      <c r="D1088" s="100" t="s">
        <v>2939</v>
      </c>
      <c r="E1088" s="103" t="s">
        <v>5773</v>
      </c>
      <c r="F1088" s="943">
        <v>599</v>
      </c>
      <c r="G1088" s="962" t="s">
        <v>5699</v>
      </c>
      <c r="H1088" s="654" t="s">
        <v>2938</v>
      </c>
      <c r="I1088" s="607" t="s">
        <v>5542</v>
      </c>
      <c r="J1088" s="865">
        <v>690</v>
      </c>
      <c r="K1088" s="556"/>
    </row>
    <row r="1089" spans="2:11" ht="48" customHeight="1">
      <c r="B1089" s="867" t="s">
        <v>2906</v>
      </c>
      <c r="C1089" s="100" t="s">
        <v>5774</v>
      </c>
      <c r="D1089" s="100" t="s">
        <v>5775</v>
      </c>
      <c r="E1089" s="103" t="s">
        <v>5776</v>
      </c>
      <c r="F1089" s="943">
        <v>490</v>
      </c>
      <c r="G1089" s="962" t="s">
        <v>5699</v>
      </c>
      <c r="H1089" s="690" t="s">
        <v>4598</v>
      </c>
      <c r="I1089" s="232" t="s">
        <v>5777</v>
      </c>
      <c r="J1089" s="861">
        <v>490</v>
      </c>
      <c r="K1089" s="556"/>
    </row>
    <row r="1090" spans="2:11" ht="48" customHeight="1">
      <c r="B1090" s="867" t="s">
        <v>2906</v>
      </c>
      <c r="C1090" s="100" t="s">
        <v>5778</v>
      </c>
      <c r="D1090" s="100" t="s">
        <v>3455</v>
      </c>
      <c r="E1090" s="103" t="s">
        <v>5779</v>
      </c>
      <c r="F1090" s="943">
        <v>2490</v>
      </c>
      <c r="G1090" s="962" t="s">
        <v>5699</v>
      </c>
      <c r="H1090" s="667" t="s">
        <v>4893</v>
      </c>
      <c r="I1090" s="602" t="s">
        <v>5275</v>
      </c>
      <c r="J1090" s="861">
        <v>2490</v>
      </c>
      <c r="K1090" s="556"/>
    </row>
    <row r="1091" spans="2:11" ht="48" customHeight="1">
      <c r="B1091" s="867" t="s">
        <v>164</v>
      </c>
      <c r="C1091" s="100" t="s">
        <v>5780</v>
      </c>
      <c r="D1091" s="100" t="s">
        <v>2944</v>
      </c>
      <c r="E1091" s="103" t="s">
        <v>5781</v>
      </c>
      <c r="F1091" s="943">
        <v>59</v>
      </c>
      <c r="G1091" s="962" t="s">
        <v>5699</v>
      </c>
      <c r="H1091" s="690" t="s">
        <v>3255</v>
      </c>
      <c r="I1091" s="277" t="s">
        <v>3255</v>
      </c>
      <c r="J1091" s="691" t="e">
        <v>#N/A</v>
      </c>
      <c r="K1091" s="556"/>
    </row>
    <row r="1092" spans="2:11" ht="48" customHeight="1">
      <c r="B1092" s="867" t="s">
        <v>164</v>
      </c>
      <c r="C1092" s="100" t="s">
        <v>5782</v>
      </c>
      <c r="D1092" s="100" t="s">
        <v>2372</v>
      </c>
      <c r="E1092" s="103" t="s">
        <v>5783</v>
      </c>
      <c r="F1092" s="943">
        <v>89</v>
      </c>
      <c r="G1092" s="962" t="s">
        <v>5699</v>
      </c>
      <c r="H1092" s="690" t="s">
        <v>3255</v>
      </c>
      <c r="I1092" s="277" t="s">
        <v>3255</v>
      </c>
      <c r="J1092" s="691" t="e">
        <v>#N/A</v>
      </c>
      <c r="K1092" s="556"/>
    </row>
    <row r="1093" spans="2:11" ht="48" customHeight="1">
      <c r="B1093" s="906" t="s">
        <v>2850</v>
      </c>
      <c r="C1093" s="197" t="s">
        <v>5784</v>
      </c>
      <c r="D1093" s="598" t="s">
        <v>5785</v>
      </c>
      <c r="E1093" s="197" t="s">
        <v>5786</v>
      </c>
      <c r="F1093" s="943">
        <v>496.87810548815901</v>
      </c>
      <c r="G1093" s="962" t="s">
        <v>5699</v>
      </c>
      <c r="H1093" s="690" t="s">
        <v>3255</v>
      </c>
      <c r="I1093" s="277" t="s">
        <v>3255</v>
      </c>
      <c r="J1093" s="691" t="e">
        <v>#N/A</v>
      </c>
      <c r="K1093" s="556"/>
    </row>
    <row r="1094" spans="2:11" ht="48" customHeight="1">
      <c r="B1094" s="906" t="s">
        <v>2850</v>
      </c>
      <c r="C1094" s="197" t="s">
        <v>5787</v>
      </c>
      <c r="D1094" s="598" t="s">
        <v>5785</v>
      </c>
      <c r="E1094" s="598" t="s">
        <v>5788</v>
      </c>
      <c r="F1094" s="943">
        <v>259.37662110388186</v>
      </c>
      <c r="G1094" s="962" t="s">
        <v>5699</v>
      </c>
      <c r="H1094" s="690" t="s">
        <v>3255</v>
      </c>
      <c r="I1094" s="277" t="s">
        <v>3255</v>
      </c>
      <c r="J1094" s="691" t="e">
        <v>#N/A</v>
      </c>
      <c r="K1094" s="556"/>
    </row>
    <row r="1095" spans="2:11" ht="48" customHeight="1">
      <c r="B1095" s="906" t="s">
        <v>2850</v>
      </c>
      <c r="C1095" s="197" t="s">
        <v>5789</v>
      </c>
      <c r="D1095" s="598" t="s">
        <v>5785</v>
      </c>
      <c r="E1095" s="598" t="s">
        <v>5790</v>
      </c>
      <c r="F1095" s="943">
        <v>112.50070312939455</v>
      </c>
      <c r="G1095" s="944" t="s">
        <v>5699</v>
      </c>
      <c r="H1095" s="690" t="s">
        <v>3255</v>
      </c>
      <c r="I1095" s="277" t="s">
        <v>3255</v>
      </c>
      <c r="J1095" s="691" t="e">
        <v>#N/A</v>
      </c>
      <c r="K1095" s="556"/>
    </row>
    <row r="1096" spans="2:11" ht="48" customHeight="1">
      <c r="B1096" s="906" t="s">
        <v>2850</v>
      </c>
      <c r="C1096" s="197" t="s">
        <v>5791</v>
      </c>
      <c r="D1096" s="598" t="s">
        <v>5792</v>
      </c>
      <c r="E1096" s="197" t="s">
        <v>5793</v>
      </c>
      <c r="F1096" s="943">
        <v>50.000312501953132</v>
      </c>
      <c r="G1096" s="962" t="s">
        <v>5699</v>
      </c>
      <c r="H1096" s="690" t="s">
        <v>3255</v>
      </c>
      <c r="I1096" s="277" t="s">
        <v>3255</v>
      </c>
      <c r="J1096" s="691" t="e">
        <v>#N/A</v>
      </c>
      <c r="K1096" s="556"/>
    </row>
    <row r="1097" spans="2:11" ht="48" customHeight="1">
      <c r="B1097" s="906" t="s">
        <v>2850</v>
      </c>
      <c r="C1097" s="197" t="s">
        <v>5794</v>
      </c>
      <c r="D1097" s="598" t="s">
        <v>5795</v>
      </c>
      <c r="E1097" s="197" t="s">
        <v>5796</v>
      </c>
      <c r="F1097" s="943">
        <v>508.38</v>
      </c>
      <c r="G1097" s="962" t="s">
        <v>5699</v>
      </c>
      <c r="H1097" s="690" t="s">
        <v>3255</v>
      </c>
      <c r="I1097" s="277" t="s">
        <v>3255</v>
      </c>
      <c r="J1097" s="691" t="e">
        <v>#N/A</v>
      </c>
      <c r="K1097" s="556"/>
    </row>
    <row r="1098" spans="2:11" ht="48" customHeight="1">
      <c r="B1098" s="906" t="s">
        <v>2850</v>
      </c>
      <c r="C1098" s="197" t="s">
        <v>5797</v>
      </c>
      <c r="D1098" s="598" t="s">
        <v>5798</v>
      </c>
      <c r="E1098" s="197" t="s">
        <v>5799</v>
      </c>
      <c r="F1098" s="943">
        <v>61.25</v>
      </c>
      <c r="G1098" s="944" t="s">
        <v>5699</v>
      </c>
      <c r="H1098" s="690" t="s">
        <v>3255</v>
      </c>
      <c r="I1098" s="277" t="s">
        <v>3255</v>
      </c>
      <c r="J1098" s="691" t="e">
        <v>#N/A</v>
      </c>
      <c r="K1098" s="556"/>
    </row>
    <row r="1099" spans="2:11" ht="48" customHeight="1">
      <c r="B1099" s="947" t="s">
        <v>2850</v>
      </c>
      <c r="C1099" s="673" t="s">
        <v>5800</v>
      </c>
      <c r="D1099" s="759" t="s">
        <v>5801</v>
      </c>
      <c r="E1099" s="673" t="s">
        <v>5802</v>
      </c>
      <c r="F1099" s="960">
        <v>1407.03</v>
      </c>
      <c r="G1099" s="944" t="s">
        <v>5699</v>
      </c>
      <c r="H1099" s="818" t="s">
        <v>3255</v>
      </c>
      <c r="I1099" s="819" t="s">
        <v>3255</v>
      </c>
      <c r="J1099" s="820" t="e">
        <v>#N/A</v>
      </c>
      <c r="K1099" s="556"/>
    </row>
    <row r="1100" spans="2:11" ht="48" customHeight="1">
      <c r="B1100" s="867" t="s">
        <v>5803</v>
      </c>
      <c r="C1100" s="100" t="s">
        <v>5804</v>
      </c>
      <c r="D1100" s="103" t="s">
        <v>5805</v>
      </c>
      <c r="E1100" s="103" t="s">
        <v>5806</v>
      </c>
      <c r="F1100" s="943">
        <v>2600</v>
      </c>
      <c r="G1100" s="944" t="s">
        <v>5699</v>
      </c>
      <c r="H1100" s="818" t="s">
        <v>3255</v>
      </c>
      <c r="I1100" s="819" t="s">
        <v>3255</v>
      </c>
      <c r="J1100" s="820" t="e">
        <v>#N/A</v>
      </c>
      <c r="K1100" s="556"/>
    </row>
    <row r="1101" spans="2:11" ht="48" customHeight="1">
      <c r="B1101" s="867" t="s">
        <v>5803</v>
      </c>
      <c r="C1101" s="100" t="s">
        <v>5807</v>
      </c>
      <c r="D1101" s="103" t="s">
        <v>5805</v>
      </c>
      <c r="E1101" s="103" t="s">
        <v>5808</v>
      </c>
      <c r="F1101" s="943">
        <v>4040</v>
      </c>
      <c r="G1101" s="944" t="s">
        <v>5699</v>
      </c>
      <c r="H1101" s="945" t="s">
        <v>5809</v>
      </c>
      <c r="I1101" s="232" t="s">
        <v>5810</v>
      </c>
      <c r="J1101" s="946">
        <v>3740</v>
      </c>
      <c r="K1101" s="556"/>
    </row>
    <row r="1102" spans="2:11" ht="48" customHeight="1" thickBot="1">
      <c r="B1102" s="867" t="s">
        <v>5803</v>
      </c>
      <c r="C1102" s="100" t="s">
        <v>5811</v>
      </c>
      <c r="D1102" s="103" t="s">
        <v>5805</v>
      </c>
      <c r="E1102" s="103" t="s">
        <v>5812</v>
      </c>
      <c r="F1102" s="943">
        <v>4760</v>
      </c>
      <c r="G1102" s="944" t="s">
        <v>5699</v>
      </c>
      <c r="H1102" s="949" t="s">
        <v>5813</v>
      </c>
      <c r="I1102" s="950" t="s">
        <v>5814</v>
      </c>
      <c r="J1102" s="961">
        <v>4460</v>
      </c>
      <c r="K1102" s="556"/>
    </row>
    <row r="1103" spans="2:11" ht="48" customHeight="1" thickTop="1">
      <c r="B1103" s="911" t="s">
        <v>4703</v>
      </c>
      <c r="C1103" s="681" t="s">
        <v>5815</v>
      </c>
      <c r="D1103" s="744" t="s">
        <v>5570</v>
      </c>
      <c r="E1103" s="746" t="s">
        <v>5816</v>
      </c>
      <c r="F1103" s="952">
        <v>239</v>
      </c>
      <c r="G1103" s="963">
        <v>42401</v>
      </c>
      <c r="H1103" s="774" t="s">
        <v>3330</v>
      </c>
      <c r="I1103" s="728" t="s">
        <v>5446</v>
      </c>
      <c r="J1103" s="901">
        <v>230</v>
      </c>
      <c r="K1103" s="556"/>
    </row>
    <row r="1104" spans="2:11" ht="48" customHeight="1">
      <c r="B1104" s="906" t="s">
        <v>4703</v>
      </c>
      <c r="C1104" s="197" t="s">
        <v>5817</v>
      </c>
      <c r="D1104" s="484" t="s">
        <v>5570</v>
      </c>
      <c r="E1104" s="598" t="s">
        <v>5818</v>
      </c>
      <c r="F1104" s="953">
        <v>212</v>
      </c>
      <c r="G1104" s="964">
        <v>42401</v>
      </c>
      <c r="H1104" s="599" t="s">
        <v>3330</v>
      </c>
      <c r="I1104" s="415" t="s">
        <v>5446</v>
      </c>
      <c r="J1104" s="635">
        <v>230</v>
      </c>
      <c r="K1104" s="556"/>
    </row>
    <row r="1105" spans="2:11" ht="48" customHeight="1">
      <c r="B1105" s="906" t="s">
        <v>4703</v>
      </c>
      <c r="C1105" s="197" t="s">
        <v>5819</v>
      </c>
      <c r="D1105" s="484" t="s">
        <v>5363</v>
      </c>
      <c r="E1105" s="598" t="s">
        <v>5820</v>
      </c>
      <c r="F1105" s="953">
        <v>3099</v>
      </c>
      <c r="G1105" s="964">
        <v>42401</v>
      </c>
      <c r="H1105" s="415" t="s">
        <v>2083</v>
      </c>
      <c r="I1105" s="415" t="s">
        <v>5325</v>
      </c>
      <c r="J1105" s="671">
        <v>1470</v>
      </c>
      <c r="K1105" s="556"/>
    </row>
    <row r="1106" spans="2:11" ht="48" customHeight="1">
      <c r="B1106" s="906" t="s">
        <v>4703</v>
      </c>
      <c r="C1106" s="197" t="s">
        <v>5821</v>
      </c>
      <c r="D1106" s="197" t="s">
        <v>5363</v>
      </c>
      <c r="E1106" s="598" t="s">
        <v>5822</v>
      </c>
      <c r="F1106" s="953">
        <v>2100</v>
      </c>
      <c r="G1106" s="964">
        <v>42401</v>
      </c>
      <c r="H1106" s="415" t="s">
        <v>2083</v>
      </c>
      <c r="I1106" s="415" t="s">
        <v>5325</v>
      </c>
      <c r="J1106" s="671">
        <v>1470</v>
      </c>
      <c r="K1106" s="556"/>
    </row>
    <row r="1107" spans="2:11" ht="48" customHeight="1">
      <c r="B1107" s="906" t="s">
        <v>4703</v>
      </c>
      <c r="C1107" s="197" t="s">
        <v>5823</v>
      </c>
      <c r="D1107" s="484" t="s">
        <v>5824</v>
      </c>
      <c r="E1107" s="598" t="s">
        <v>5825</v>
      </c>
      <c r="F1107" s="953">
        <v>367</v>
      </c>
      <c r="G1107" s="964">
        <v>42401</v>
      </c>
      <c r="H1107" s="945" t="s">
        <v>4994</v>
      </c>
      <c r="I1107" s="232" t="s">
        <v>5826</v>
      </c>
      <c r="J1107" s="946">
        <v>367</v>
      </c>
      <c r="K1107" s="556"/>
    </row>
    <row r="1108" spans="2:11" ht="48" customHeight="1">
      <c r="B1108" s="906" t="s">
        <v>4703</v>
      </c>
      <c r="C1108" s="197" t="s">
        <v>5827</v>
      </c>
      <c r="D1108" s="484" t="s">
        <v>5824</v>
      </c>
      <c r="E1108" s="598" t="s">
        <v>5828</v>
      </c>
      <c r="F1108" s="953">
        <v>367</v>
      </c>
      <c r="G1108" s="964">
        <v>42401</v>
      </c>
      <c r="H1108" s="945" t="s">
        <v>4994</v>
      </c>
      <c r="I1108" s="232" t="s">
        <v>5826</v>
      </c>
      <c r="J1108" s="946">
        <v>367</v>
      </c>
      <c r="K1108" s="556"/>
    </row>
    <row r="1109" spans="2:11" ht="48" customHeight="1">
      <c r="B1109" s="906" t="s">
        <v>2957</v>
      </c>
      <c r="C1109" s="197" t="s">
        <v>5829</v>
      </c>
      <c r="D1109" s="484" t="s">
        <v>2954</v>
      </c>
      <c r="E1109" s="598" t="s">
        <v>5830</v>
      </c>
      <c r="F1109" s="953">
        <v>396</v>
      </c>
      <c r="G1109" s="964">
        <v>42401</v>
      </c>
      <c r="H1109" s="818" t="s">
        <v>3255</v>
      </c>
      <c r="I1109" s="819" t="s">
        <v>3255</v>
      </c>
      <c r="J1109" s="820" t="e">
        <v>#N/A</v>
      </c>
      <c r="K1109" s="556"/>
    </row>
    <row r="1110" spans="2:11" ht="48" customHeight="1">
      <c r="B1110" s="906" t="s">
        <v>164</v>
      </c>
      <c r="C1110" s="197" t="s">
        <v>5831</v>
      </c>
      <c r="D1110" s="484" t="s">
        <v>2677</v>
      </c>
      <c r="E1110" s="598" t="s">
        <v>5832</v>
      </c>
      <c r="F1110" s="953">
        <v>395</v>
      </c>
      <c r="G1110" s="964">
        <v>42401</v>
      </c>
      <c r="H1110" s="945" t="s">
        <v>2676</v>
      </c>
      <c r="I1110" s="232" t="s">
        <v>5833</v>
      </c>
      <c r="J1110" s="861">
        <v>395</v>
      </c>
      <c r="K1110" s="556"/>
    </row>
    <row r="1111" spans="2:11" ht="48" customHeight="1">
      <c r="B1111" s="906" t="s">
        <v>164</v>
      </c>
      <c r="C1111" s="197" t="s">
        <v>5834</v>
      </c>
      <c r="D1111" s="484" t="s">
        <v>5055</v>
      </c>
      <c r="E1111" s="598" t="s">
        <v>5835</v>
      </c>
      <c r="F1111" s="953">
        <v>79</v>
      </c>
      <c r="G1111" s="964">
        <v>42401</v>
      </c>
      <c r="H1111" s="945" t="s">
        <v>2641</v>
      </c>
      <c r="I1111" s="232" t="s">
        <v>5836</v>
      </c>
      <c r="J1111" s="861">
        <v>79</v>
      </c>
      <c r="K1111" s="556"/>
    </row>
    <row r="1112" spans="2:11" ht="48" customHeight="1">
      <c r="B1112" s="906" t="s">
        <v>164</v>
      </c>
      <c r="C1112" s="197" t="s">
        <v>5837</v>
      </c>
      <c r="D1112" s="484" t="s">
        <v>5055</v>
      </c>
      <c r="E1112" s="598" t="s">
        <v>5838</v>
      </c>
      <c r="F1112" s="953">
        <v>79</v>
      </c>
      <c r="G1112" s="964">
        <v>42401</v>
      </c>
      <c r="H1112" s="667" t="s">
        <v>2693</v>
      </c>
      <c r="I1112" s="232" t="s">
        <v>2694</v>
      </c>
      <c r="J1112" s="861">
        <v>79</v>
      </c>
      <c r="K1112" s="556"/>
    </row>
    <row r="1113" spans="2:11" ht="48" customHeight="1">
      <c r="B1113" s="906" t="s">
        <v>164</v>
      </c>
      <c r="C1113" s="197" t="s">
        <v>5839</v>
      </c>
      <c r="D1113" s="484" t="s">
        <v>5055</v>
      </c>
      <c r="E1113" s="598" t="s">
        <v>5840</v>
      </c>
      <c r="F1113" s="953">
        <v>79</v>
      </c>
      <c r="G1113" s="964">
        <v>42401</v>
      </c>
      <c r="H1113" s="945" t="s">
        <v>2403</v>
      </c>
      <c r="I1113" s="232" t="s">
        <v>5669</v>
      </c>
      <c r="J1113" s="861">
        <v>49</v>
      </c>
      <c r="K1113" s="556"/>
    </row>
    <row r="1114" spans="2:11" ht="48" customHeight="1">
      <c r="B1114" s="906" t="s">
        <v>164</v>
      </c>
      <c r="C1114" s="197" t="s">
        <v>5841</v>
      </c>
      <c r="D1114" s="484" t="s">
        <v>2764</v>
      </c>
      <c r="E1114" s="598" t="s">
        <v>5842</v>
      </c>
      <c r="F1114" s="953">
        <v>79</v>
      </c>
      <c r="G1114" s="964">
        <v>42401</v>
      </c>
      <c r="H1114" s="945" t="s">
        <v>2649</v>
      </c>
      <c r="I1114" s="232" t="s">
        <v>2652</v>
      </c>
      <c r="J1114" s="861">
        <v>79</v>
      </c>
      <c r="K1114" s="556"/>
    </row>
    <row r="1115" spans="2:11" ht="48" customHeight="1">
      <c r="B1115" s="906" t="s">
        <v>164</v>
      </c>
      <c r="C1115" s="197" t="s">
        <v>5843</v>
      </c>
      <c r="D1115" s="484" t="s">
        <v>2764</v>
      </c>
      <c r="E1115" s="598" t="s">
        <v>5844</v>
      </c>
      <c r="F1115" s="953">
        <v>79</v>
      </c>
      <c r="G1115" s="964">
        <v>42401</v>
      </c>
      <c r="H1115" s="945" t="s">
        <v>2668</v>
      </c>
      <c r="I1115" s="232" t="s">
        <v>2670</v>
      </c>
      <c r="J1115" s="861">
        <v>79</v>
      </c>
      <c r="K1115" s="556"/>
    </row>
    <row r="1116" spans="2:11" ht="48" customHeight="1">
      <c r="B1116" s="906" t="s">
        <v>45</v>
      </c>
      <c r="C1116" s="598" t="s">
        <v>5845</v>
      </c>
      <c r="D1116" s="209" t="s">
        <v>5713</v>
      </c>
      <c r="E1116" s="598" t="s">
        <v>5846</v>
      </c>
      <c r="F1116" s="953">
        <v>443</v>
      </c>
      <c r="G1116" s="964">
        <v>42401</v>
      </c>
      <c r="H1116" s="654" t="s">
        <v>5715</v>
      </c>
      <c r="I1116" s="232" t="s">
        <v>5716</v>
      </c>
      <c r="J1116" s="861">
        <v>549</v>
      </c>
      <c r="K1116" s="556"/>
    </row>
    <row r="1117" spans="2:11" ht="56.25" customHeight="1">
      <c r="B1117" s="906" t="s">
        <v>45</v>
      </c>
      <c r="C1117" s="197" t="s">
        <v>5847</v>
      </c>
      <c r="D1117" s="197" t="s">
        <v>5848</v>
      </c>
      <c r="E1117" s="598" t="s">
        <v>5849</v>
      </c>
      <c r="F1117" s="953">
        <v>3645</v>
      </c>
      <c r="G1117" s="964">
        <v>42401</v>
      </c>
      <c r="H1117" s="599" t="s">
        <v>5398</v>
      </c>
      <c r="I1117" s="415" t="s">
        <v>5399</v>
      </c>
      <c r="J1117" s="635">
        <v>1399</v>
      </c>
      <c r="K1117" s="556"/>
    </row>
    <row r="1118" spans="2:11" ht="48" customHeight="1">
      <c r="B1118" s="906" t="s">
        <v>45</v>
      </c>
      <c r="C1118" s="598" t="s">
        <v>5850</v>
      </c>
      <c r="D1118" s="209" t="s">
        <v>5851</v>
      </c>
      <c r="E1118" s="598" t="s">
        <v>5852</v>
      </c>
      <c r="F1118" s="953">
        <v>499</v>
      </c>
      <c r="G1118" s="964">
        <v>42401</v>
      </c>
      <c r="H1118" s="654" t="s">
        <v>4358</v>
      </c>
      <c r="I1118" s="232" t="s">
        <v>5853</v>
      </c>
      <c r="J1118" s="861">
        <v>359</v>
      </c>
      <c r="K1118" s="556"/>
    </row>
    <row r="1119" spans="2:11" ht="48" customHeight="1">
      <c r="B1119" s="965" t="s">
        <v>45</v>
      </c>
      <c r="C1119" s="966" t="s">
        <v>5854</v>
      </c>
      <c r="D1119" s="162" t="s">
        <v>5855</v>
      </c>
      <c r="E1119" s="320" t="s">
        <v>5856</v>
      </c>
      <c r="F1119" s="967">
        <v>1498</v>
      </c>
      <c r="G1119" s="964">
        <v>42401</v>
      </c>
      <c r="H1119" s="654" t="s">
        <v>4347</v>
      </c>
      <c r="I1119" s="114" t="s">
        <v>5857</v>
      </c>
      <c r="J1119" s="968">
        <v>1498</v>
      </c>
      <c r="K1119" s="556"/>
    </row>
    <row r="1120" spans="2:11" ht="48" customHeight="1">
      <c r="B1120" s="669" t="s">
        <v>3959</v>
      </c>
      <c r="C1120" s="197" t="s">
        <v>5858</v>
      </c>
      <c r="D1120" s="197" t="s">
        <v>5859</v>
      </c>
      <c r="E1120" s="598" t="s">
        <v>5860</v>
      </c>
      <c r="F1120" s="953">
        <v>575</v>
      </c>
      <c r="G1120" s="964">
        <v>42401</v>
      </c>
      <c r="H1120" s="945" t="s">
        <v>5861</v>
      </c>
      <c r="I1120" s="232" t="s">
        <v>5862</v>
      </c>
      <c r="J1120" s="861">
        <v>479</v>
      </c>
      <c r="K1120" s="556"/>
    </row>
    <row r="1121" spans="2:11" ht="48" customHeight="1">
      <c r="B1121" s="906" t="s">
        <v>3959</v>
      </c>
      <c r="C1121" s="197" t="s">
        <v>5863</v>
      </c>
      <c r="D1121" s="484" t="s">
        <v>5864</v>
      </c>
      <c r="E1121" s="598" t="s">
        <v>5865</v>
      </c>
      <c r="F1121" s="953">
        <v>3340</v>
      </c>
      <c r="G1121" s="964">
        <v>42401</v>
      </c>
      <c r="H1121" s="945" t="s">
        <v>4781</v>
      </c>
      <c r="I1121" s="415" t="s">
        <v>5866</v>
      </c>
      <c r="J1121" s="861">
        <v>3489</v>
      </c>
      <c r="K1121" s="556"/>
    </row>
    <row r="1122" spans="2:11" ht="48" customHeight="1">
      <c r="B1122" s="669" t="s">
        <v>3959</v>
      </c>
      <c r="C1122" s="197" t="s">
        <v>5867</v>
      </c>
      <c r="D1122" s="484" t="s">
        <v>5868</v>
      </c>
      <c r="E1122" s="197" t="s">
        <v>5869</v>
      </c>
      <c r="F1122" s="953">
        <v>3490</v>
      </c>
      <c r="G1122" s="964">
        <v>42401</v>
      </c>
      <c r="H1122" s="945" t="s">
        <v>4781</v>
      </c>
      <c r="I1122" s="415" t="s">
        <v>5866</v>
      </c>
      <c r="J1122" s="861">
        <v>3489</v>
      </c>
      <c r="K1122" s="556"/>
    </row>
    <row r="1123" spans="2:11" ht="48" customHeight="1">
      <c r="B1123" s="669" t="s">
        <v>3959</v>
      </c>
      <c r="C1123" s="197" t="s">
        <v>5870</v>
      </c>
      <c r="D1123" s="484" t="s">
        <v>5868</v>
      </c>
      <c r="E1123" s="197" t="s">
        <v>5871</v>
      </c>
      <c r="F1123" s="953">
        <v>3670</v>
      </c>
      <c r="G1123" s="964">
        <v>42401</v>
      </c>
      <c r="H1123" s="945" t="s">
        <v>4784</v>
      </c>
      <c r="I1123" s="415" t="s">
        <v>5872</v>
      </c>
      <c r="J1123" s="861">
        <v>3669</v>
      </c>
      <c r="K1123" s="556"/>
    </row>
    <row r="1124" spans="2:11" ht="48" customHeight="1">
      <c r="B1124" s="669" t="s">
        <v>3959</v>
      </c>
      <c r="C1124" s="197" t="s">
        <v>5873</v>
      </c>
      <c r="D1124" s="484" t="s">
        <v>5868</v>
      </c>
      <c r="E1124" s="197" t="s">
        <v>5874</v>
      </c>
      <c r="F1124" s="953">
        <v>3850</v>
      </c>
      <c r="G1124" s="964">
        <v>42401</v>
      </c>
      <c r="H1124" s="667" t="s">
        <v>4786</v>
      </c>
      <c r="I1124" s="415" t="s">
        <v>5875</v>
      </c>
      <c r="J1124" s="861">
        <v>3849</v>
      </c>
      <c r="K1124" s="556"/>
    </row>
    <row r="1125" spans="2:11" ht="48" customHeight="1">
      <c r="B1125" s="669" t="s">
        <v>3959</v>
      </c>
      <c r="C1125" s="197" t="s">
        <v>5876</v>
      </c>
      <c r="D1125" s="484" t="s">
        <v>5868</v>
      </c>
      <c r="E1125" s="197" t="s">
        <v>5877</v>
      </c>
      <c r="F1125" s="953">
        <v>4030</v>
      </c>
      <c r="G1125" s="964">
        <v>42401</v>
      </c>
      <c r="H1125" s="667" t="s">
        <v>4788</v>
      </c>
      <c r="I1125" s="415" t="s">
        <v>5878</v>
      </c>
      <c r="J1125" s="861">
        <v>4029</v>
      </c>
      <c r="K1125" s="556"/>
    </row>
    <row r="1126" spans="2:11" ht="48" customHeight="1">
      <c r="B1126" s="669" t="s">
        <v>3959</v>
      </c>
      <c r="C1126" s="197" t="s">
        <v>5879</v>
      </c>
      <c r="D1126" s="484" t="s">
        <v>5868</v>
      </c>
      <c r="E1126" s="197" t="s">
        <v>5880</v>
      </c>
      <c r="F1126" s="953">
        <v>4210</v>
      </c>
      <c r="G1126" s="964">
        <v>42401</v>
      </c>
      <c r="H1126" s="667" t="s">
        <v>4790</v>
      </c>
      <c r="I1126" s="415" t="s">
        <v>5881</v>
      </c>
      <c r="J1126" s="861">
        <v>4389</v>
      </c>
      <c r="K1126" s="556"/>
    </row>
    <row r="1127" spans="2:11" ht="48" customHeight="1">
      <c r="B1127" s="669" t="s">
        <v>3959</v>
      </c>
      <c r="C1127" s="197" t="s">
        <v>5882</v>
      </c>
      <c r="D1127" s="484" t="s">
        <v>5868</v>
      </c>
      <c r="E1127" s="197" t="s">
        <v>5883</v>
      </c>
      <c r="F1127" s="953">
        <v>4390</v>
      </c>
      <c r="G1127" s="964">
        <v>42401</v>
      </c>
      <c r="H1127" s="667" t="s">
        <v>4790</v>
      </c>
      <c r="I1127" s="415" t="s">
        <v>5881</v>
      </c>
      <c r="J1127" s="861">
        <v>4389</v>
      </c>
      <c r="K1127" s="556"/>
    </row>
    <row r="1128" spans="2:11" ht="48" customHeight="1">
      <c r="B1128" s="669" t="s">
        <v>3959</v>
      </c>
      <c r="C1128" s="197" t="s">
        <v>5884</v>
      </c>
      <c r="D1128" s="484" t="s">
        <v>5868</v>
      </c>
      <c r="E1128" s="197" t="s">
        <v>5885</v>
      </c>
      <c r="F1128" s="953">
        <v>4570</v>
      </c>
      <c r="G1128" s="964">
        <v>42401</v>
      </c>
      <c r="H1128" s="667" t="s">
        <v>4792</v>
      </c>
      <c r="I1128" s="415" t="s">
        <v>5886</v>
      </c>
      <c r="J1128" s="861">
        <v>4749</v>
      </c>
      <c r="K1128" s="556"/>
    </row>
    <row r="1129" spans="2:11" ht="48" customHeight="1">
      <c r="B1129" s="669" t="s">
        <v>3959</v>
      </c>
      <c r="C1129" s="197" t="s">
        <v>5887</v>
      </c>
      <c r="D1129" s="484" t="s">
        <v>5868</v>
      </c>
      <c r="E1129" s="197" t="s">
        <v>5888</v>
      </c>
      <c r="F1129" s="953">
        <v>4750</v>
      </c>
      <c r="G1129" s="964">
        <v>42401</v>
      </c>
      <c r="H1129" s="667" t="s">
        <v>4792</v>
      </c>
      <c r="I1129" s="415" t="s">
        <v>5886</v>
      </c>
      <c r="J1129" s="861">
        <v>4749</v>
      </c>
      <c r="K1129" s="556"/>
    </row>
    <row r="1130" spans="2:11" ht="48" customHeight="1">
      <c r="B1130" s="669" t="s">
        <v>3959</v>
      </c>
      <c r="C1130" s="197" t="s">
        <v>5889</v>
      </c>
      <c r="D1130" s="484" t="s">
        <v>5868</v>
      </c>
      <c r="E1130" s="197" t="s">
        <v>5890</v>
      </c>
      <c r="F1130" s="953">
        <v>4930</v>
      </c>
      <c r="G1130" s="964">
        <v>42401</v>
      </c>
      <c r="H1130" s="667" t="s">
        <v>4794</v>
      </c>
      <c r="I1130" s="415" t="s">
        <v>5891</v>
      </c>
      <c r="J1130" s="861">
        <v>5100</v>
      </c>
      <c r="K1130" s="556"/>
    </row>
    <row r="1131" spans="2:11" ht="48" customHeight="1">
      <c r="B1131" s="669" t="s">
        <v>3959</v>
      </c>
      <c r="C1131" s="197" t="s">
        <v>5892</v>
      </c>
      <c r="D1131" s="484" t="s">
        <v>5868</v>
      </c>
      <c r="E1131" s="197" t="s">
        <v>5893</v>
      </c>
      <c r="F1131" s="953">
        <v>5110</v>
      </c>
      <c r="G1131" s="964">
        <v>42401</v>
      </c>
      <c r="H1131" s="667" t="s">
        <v>4794</v>
      </c>
      <c r="I1131" s="415" t="s">
        <v>5891</v>
      </c>
      <c r="J1131" s="861">
        <v>5100</v>
      </c>
      <c r="K1131" s="556"/>
    </row>
    <row r="1132" spans="2:11" ht="48" customHeight="1">
      <c r="B1132" s="669" t="s">
        <v>3959</v>
      </c>
      <c r="C1132" s="197" t="s">
        <v>5894</v>
      </c>
      <c r="D1132" s="484" t="s">
        <v>5868</v>
      </c>
      <c r="E1132" s="197" t="s">
        <v>5895</v>
      </c>
      <c r="F1132" s="953">
        <v>5290</v>
      </c>
      <c r="G1132" s="969">
        <v>42401</v>
      </c>
      <c r="H1132" s="667" t="s">
        <v>4796</v>
      </c>
      <c r="I1132" s="415" t="s">
        <v>5896</v>
      </c>
      <c r="J1132" s="861">
        <v>5469</v>
      </c>
      <c r="K1132" s="556"/>
    </row>
    <row r="1133" spans="2:11" ht="48" customHeight="1">
      <c r="B1133" s="669" t="s">
        <v>3959</v>
      </c>
      <c r="C1133" s="197" t="s">
        <v>5897</v>
      </c>
      <c r="D1133" s="484" t="s">
        <v>5868</v>
      </c>
      <c r="E1133" s="197" t="s">
        <v>5898</v>
      </c>
      <c r="F1133" s="953">
        <v>5470</v>
      </c>
      <c r="G1133" s="969">
        <v>42401</v>
      </c>
      <c r="H1133" s="667" t="s">
        <v>4796</v>
      </c>
      <c r="I1133" s="415" t="s">
        <v>5896</v>
      </c>
      <c r="J1133" s="861">
        <v>5469</v>
      </c>
      <c r="K1133" s="556"/>
    </row>
    <row r="1134" spans="2:11" ht="48" customHeight="1">
      <c r="B1134" s="669" t="s">
        <v>3959</v>
      </c>
      <c r="C1134" s="197" t="s">
        <v>5899</v>
      </c>
      <c r="D1134" s="484" t="s">
        <v>5868</v>
      </c>
      <c r="E1134" s="197" t="s">
        <v>5900</v>
      </c>
      <c r="F1134" s="953">
        <v>5650</v>
      </c>
      <c r="G1134" s="969">
        <v>42401</v>
      </c>
      <c r="H1134" s="667" t="s">
        <v>4798</v>
      </c>
      <c r="I1134" s="415" t="s">
        <v>5901</v>
      </c>
      <c r="J1134" s="861">
        <v>6189</v>
      </c>
      <c r="K1134" s="556"/>
    </row>
    <row r="1135" spans="2:11" ht="48" customHeight="1">
      <c r="B1135" s="669" t="s">
        <v>3959</v>
      </c>
      <c r="C1135" s="197" t="s">
        <v>5902</v>
      </c>
      <c r="D1135" s="484" t="s">
        <v>5868</v>
      </c>
      <c r="E1135" s="197" t="s">
        <v>5903</v>
      </c>
      <c r="F1135" s="953">
        <v>5830</v>
      </c>
      <c r="G1135" s="969">
        <v>42401</v>
      </c>
      <c r="H1135" s="667" t="s">
        <v>4798</v>
      </c>
      <c r="I1135" s="415" t="s">
        <v>5901</v>
      </c>
      <c r="J1135" s="861">
        <v>6189</v>
      </c>
      <c r="K1135" s="556"/>
    </row>
    <row r="1136" spans="2:11" ht="48" customHeight="1" thickBot="1">
      <c r="B1136" s="970" t="s">
        <v>3959</v>
      </c>
      <c r="C1136" s="673" t="s">
        <v>5904</v>
      </c>
      <c r="D1136" s="815" t="s">
        <v>5868</v>
      </c>
      <c r="E1136" s="673" t="s">
        <v>5905</v>
      </c>
      <c r="F1136" s="948">
        <v>6010</v>
      </c>
      <c r="G1136" s="969">
        <v>42401</v>
      </c>
      <c r="H1136" s="667" t="s">
        <v>4798</v>
      </c>
      <c r="I1136" s="415" t="s">
        <v>5901</v>
      </c>
      <c r="J1136" s="861">
        <v>6189</v>
      </c>
      <c r="K1136" s="556"/>
    </row>
    <row r="1137" spans="2:11" ht="48" customHeight="1" thickTop="1">
      <c r="B1137" s="911" t="s">
        <v>4665</v>
      </c>
      <c r="C1137" s="681" t="s">
        <v>5906</v>
      </c>
      <c r="D1137" s="681" t="s">
        <v>5907</v>
      </c>
      <c r="E1137" s="746" t="s">
        <v>5908</v>
      </c>
      <c r="F1137" s="952">
        <v>140.47999999999999</v>
      </c>
      <c r="G1137" s="963">
        <v>42370</v>
      </c>
      <c r="H1137" s="936" t="s">
        <v>5909</v>
      </c>
      <c r="I1137" s="831" t="s">
        <v>5910</v>
      </c>
      <c r="J1137" s="856">
        <v>179</v>
      </c>
      <c r="K1137" s="556"/>
    </row>
    <row r="1138" spans="2:11" ht="48" customHeight="1">
      <c r="B1138" s="669" t="s">
        <v>4665</v>
      </c>
      <c r="C1138" s="197" t="s">
        <v>5911</v>
      </c>
      <c r="D1138" s="484" t="s">
        <v>5912</v>
      </c>
      <c r="E1138" s="197" t="s">
        <v>5910</v>
      </c>
      <c r="F1138" s="953">
        <v>219</v>
      </c>
      <c r="G1138" s="964">
        <v>42370</v>
      </c>
      <c r="H1138" s="945" t="s">
        <v>5913</v>
      </c>
      <c r="I1138" s="634" t="s">
        <v>5914</v>
      </c>
      <c r="J1138" s="861">
        <v>289</v>
      </c>
      <c r="K1138" s="556"/>
    </row>
    <row r="1139" spans="2:11" ht="48" customHeight="1">
      <c r="B1139" s="669" t="s">
        <v>4665</v>
      </c>
      <c r="C1139" s="197" t="s">
        <v>5915</v>
      </c>
      <c r="D1139" s="484" t="s">
        <v>5912</v>
      </c>
      <c r="E1139" s="197" t="s">
        <v>5916</v>
      </c>
      <c r="F1139" s="953">
        <v>399</v>
      </c>
      <c r="G1139" s="964">
        <v>42370</v>
      </c>
      <c r="H1139" s="971" t="s">
        <v>2041</v>
      </c>
      <c r="I1139" s="677" t="s">
        <v>5149</v>
      </c>
      <c r="J1139" s="678">
        <v>180</v>
      </c>
      <c r="K1139" s="556"/>
    </row>
    <row r="1140" spans="2:11" ht="48" customHeight="1">
      <c r="B1140" s="906" t="s">
        <v>4665</v>
      </c>
      <c r="C1140" s="197" t="s">
        <v>5917</v>
      </c>
      <c r="D1140" s="484" t="s">
        <v>5912</v>
      </c>
      <c r="E1140" s="598" t="s">
        <v>5918</v>
      </c>
      <c r="F1140" s="953">
        <v>649</v>
      </c>
      <c r="G1140" s="964">
        <v>42370</v>
      </c>
      <c r="H1140" s="676" t="s">
        <v>2041</v>
      </c>
      <c r="I1140" s="677" t="s">
        <v>5149</v>
      </c>
      <c r="J1140" s="678">
        <v>180</v>
      </c>
      <c r="K1140" s="556"/>
    </row>
    <row r="1141" spans="2:11" ht="48" customHeight="1">
      <c r="B1141" s="965" t="s">
        <v>4665</v>
      </c>
      <c r="C1141" s="966" t="s">
        <v>5919</v>
      </c>
      <c r="D1141" s="162" t="s">
        <v>5920</v>
      </c>
      <c r="E1141" s="320" t="s">
        <v>5921</v>
      </c>
      <c r="F1141" s="967">
        <v>209</v>
      </c>
      <c r="G1141" s="964">
        <v>42370</v>
      </c>
      <c r="H1141" s="667" t="s">
        <v>4704</v>
      </c>
      <c r="I1141" s="415" t="s">
        <v>5922</v>
      </c>
      <c r="J1141" s="865">
        <v>369</v>
      </c>
      <c r="K1141" s="556"/>
    </row>
    <row r="1142" spans="2:11" ht="48" customHeight="1">
      <c r="B1142" s="906" t="s">
        <v>4703</v>
      </c>
      <c r="C1142" s="197" t="s">
        <v>5923</v>
      </c>
      <c r="D1142" s="197" t="s">
        <v>5924</v>
      </c>
      <c r="E1142" s="598" t="s">
        <v>5925</v>
      </c>
      <c r="F1142" s="953">
        <v>849</v>
      </c>
      <c r="G1142" s="964">
        <v>42370</v>
      </c>
      <c r="H1142" s="415" t="s">
        <v>2083</v>
      </c>
      <c r="I1142" s="415" t="s">
        <v>5325</v>
      </c>
      <c r="J1142" s="671">
        <v>1470</v>
      </c>
      <c r="K1142" s="556"/>
    </row>
    <row r="1143" spans="2:11" ht="48" customHeight="1">
      <c r="B1143" s="906" t="s">
        <v>4703</v>
      </c>
      <c r="C1143" s="197" t="s">
        <v>5926</v>
      </c>
      <c r="D1143" s="197" t="s">
        <v>5927</v>
      </c>
      <c r="E1143" s="598" t="s">
        <v>5928</v>
      </c>
      <c r="F1143" s="953">
        <v>1500</v>
      </c>
      <c r="G1143" s="964">
        <v>42370</v>
      </c>
      <c r="H1143" s="599" t="s">
        <v>2079</v>
      </c>
      <c r="I1143" s="415" t="s">
        <v>5165</v>
      </c>
      <c r="J1143" s="671">
        <v>1270</v>
      </c>
      <c r="K1143" s="556"/>
    </row>
    <row r="1144" spans="2:11" ht="48" customHeight="1">
      <c r="B1144" s="906" t="s">
        <v>4703</v>
      </c>
      <c r="C1144" s="197" t="s">
        <v>5929</v>
      </c>
      <c r="D1144" s="197" t="s">
        <v>5927</v>
      </c>
      <c r="E1144" s="598" t="s">
        <v>5930</v>
      </c>
      <c r="F1144" s="953">
        <v>1900</v>
      </c>
      <c r="G1144" s="964">
        <v>42370</v>
      </c>
      <c r="H1144" s="415" t="s">
        <v>2083</v>
      </c>
      <c r="I1144" s="415" t="s">
        <v>5325</v>
      </c>
      <c r="J1144" s="671">
        <v>1470</v>
      </c>
      <c r="K1144" s="556"/>
    </row>
    <row r="1145" spans="2:11" ht="48" customHeight="1">
      <c r="B1145" s="906" t="s">
        <v>4703</v>
      </c>
      <c r="C1145" s="197" t="s">
        <v>5931</v>
      </c>
      <c r="D1145" s="197" t="s">
        <v>5363</v>
      </c>
      <c r="E1145" s="598" t="s">
        <v>5475</v>
      </c>
      <c r="F1145" s="953">
        <v>1700</v>
      </c>
      <c r="G1145" s="964">
        <v>42370</v>
      </c>
      <c r="H1145" s="599" t="s">
        <v>2079</v>
      </c>
      <c r="I1145" s="415" t="s">
        <v>5165</v>
      </c>
      <c r="J1145" s="671">
        <v>1270</v>
      </c>
      <c r="K1145" s="556"/>
    </row>
    <row r="1146" spans="2:11" ht="48" customHeight="1">
      <c r="B1146" s="906" t="s">
        <v>4703</v>
      </c>
      <c r="C1146" s="197" t="s">
        <v>5932</v>
      </c>
      <c r="D1146" s="197" t="s">
        <v>5933</v>
      </c>
      <c r="E1146" s="598" t="s">
        <v>5934</v>
      </c>
      <c r="F1146" s="953">
        <v>559</v>
      </c>
      <c r="G1146" s="964">
        <v>42370</v>
      </c>
      <c r="H1146" s="945" t="s">
        <v>5935</v>
      </c>
      <c r="I1146" s="232" t="s">
        <v>5936</v>
      </c>
      <c r="J1146" s="861">
        <v>639</v>
      </c>
      <c r="K1146" s="556"/>
    </row>
    <row r="1147" spans="2:11" ht="48" customHeight="1" thickBot="1">
      <c r="B1147" s="906" t="s">
        <v>3325</v>
      </c>
      <c r="C1147" s="197" t="s">
        <v>5937</v>
      </c>
      <c r="D1147" s="209" t="s">
        <v>5556</v>
      </c>
      <c r="E1147" s="598" t="s">
        <v>5938</v>
      </c>
      <c r="F1147" s="953">
        <v>409</v>
      </c>
      <c r="G1147" s="964">
        <v>42370</v>
      </c>
      <c r="H1147" s="933" t="s">
        <v>5558</v>
      </c>
      <c r="I1147" s="752" t="s">
        <v>5559</v>
      </c>
      <c r="J1147" s="725">
        <v>159</v>
      </c>
      <c r="K1147" s="556"/>
    </row>
    <row r="1148" spans="2:11" ht="48" customHeight="1" thickTop="1">
      <c r="B1148" s="906" t="s">
        <v>3325</v>
      </c>
      <c r="C1148" s="197" t="s">
        <v>5939</v>
      </c>
      <c r="D1148" s="197" t="s">
        <v>5733</v>
      </c>
      <c r="E1148" s="598" t="s">
        <v>5940</v>
      </c>
      <c r="F1148" s="953">
        <v>599</v>
      </c>
      <c r="G1148" s="964">
        <v>42370</v>
      </c>
      <c r="H1148" s="415" t="s">
        <v>5941</v>
      </c>
      <c r="I1148" s="415" t="s">
        <v>5446</v>
      </c>
      <c r="J1148" s="635">
        <v>230</v>
      </c>
      <c r="K1148" s="556"/>
    </row>
    <row r="1149" spans="2:11" ht="48" customHeight="1">
      <c r="B1149" s="906" t="s">
        <v>2850</v>
      </c>
      <c r="C1149" s="598" t="s">
        <v>5942</v>
      </c>
      <c r="D1149" s="197" t="s">
        <v>2852</v>
      </c>
      <c r="E1149" s="598" t="s">
        <v>5943</v>
      </c>
      <c r="F1149" s="953">
        <v>549</v>
      </c>
      <c r="G1149" s="964">
        <v>42370</v>
      </c>
      <c r="H1149" s="945" t="s">
        <v>2851</v>
      </c>
      <c r="I1149" s="232" t="s">
        <v>5944</v>
      </c>
      <c r="J1149" s="861">
        <v>549</v>
      </c>
      <c r="K1149" s="556"/>
    </row>
    <row r="1150" spans="2:11" ht="48" customHeight="1">
      <c r="B1150" s="906" t="s">
        <v>45</v>
      </c>
      <c r="C1150" s="598" t="s">
        <v>5945</v>
      </c>
      <c r="D1150" s="209" t="s">
        <v>5946</v>
      </c>
      <c r="E1150" s="598" t="s">
        <v>5947</v>
      </c>
      <c r="F1150" s="953">
        <v>199</v>
      </c>
      <c r="G1150" s="964">
        <v>42370</v>
      </c>
      <c r="H1150" s="654" t="s">
        <v>5948</v>
      </c>
      <c r="I1150" s="232" t="s">
        <v>5949</v>
      </c>
      <c r="J1150" s="861">
        <v>399</v>
      </c>
      <c r="K1150" s="556"/>
    </row>
    <row r="1151" spans="2:11" ht="48" customHeight="1">
      <c r="B1151" s="906" t="s">
        <v>45</v>
      </c>
      <c r="C1151" s="598" t="s">
        <v>5950</v>
      </c>
      <c r="D1151" s="598" t="s">
        <v>4765</v>
      </c>
      <c r="E1151" s="598" t="s">
        <v>5951</v>
      </c>
      <c r="F1151" s="972">
        <v>1200</v>
      </c>
      <c r="G1151" s="964">
        <v>42370</v>
      </c>
      <c r="H1151" s="654" t="s">
        <v>5952</v>
      </c>
      <c r="I1151" s="232" t="s">
        <v>5953</v>
      </c>
      <c r="J1151" s="973">
        <v>529</v>
      </c>
      <c r="K1151" s="556"/>
    </row>
    <row r="1152" spans="2:11" ht="48" customHeight="1">
      <c r="B1152" s="906" t="s">
        <v>45</v>
      </c>
      <c r="C1152" s="197" t="s">
        <v>5954</v>
      </c>
      <c r="D1152" s="209" t="s">
        <v>5955</v>
      </c>
      <c r="E1152" s="598" t="s">
        <v>5956</v>
      </c>
      <c r="F1152" s="953">
        <v>645</v>
      </c>
      <c r="G1152" s="964">
        <v>42370</v>
      </c>
      <c r="H1152" s="654" t="s">
        <v>4579</v>
      </c>
      <c r="I1152" s="232" t="s">
        <v>5957</v>
      </c>
      <c r="J1152" s="861">
        <v>4029</v>
      </c>
      <c r="K1152" s="556"/>
    </row>
    <row r="1153" spans="2:11" ht="48" customHeight="1">
      <c r="B1153" s="906" t="s">
        <v>45</v>
      </c>
      <c r="C1153" s="197" t="s">
        <v>5958</v>
      </c>
      <c r="D1153" s="197" t="s">
        <v>5959</v>
      </c>
      <c r="E1153" s="598" t="s">
        <v>5960</v>
      </c>
      <c r="F1153" s="953">
        <v>1999</v>
      </c>
      <c r="G1153" s="964">
        <v>42370</v>
      </c>
      <c r="H1153" s="599" t="s">
        <v>5403</v>
      </c>
      <c r="I1153" s="415" t="s">
        <v>5404</v>
      </c>
      <c r="J1153" s="635">
        <v>1199</v>
      </c>
      <c r="K1153" s="556"/>
    </row>
    <row r="1154" spans="2:11" ht="48" customHeight="1">
      <c r="B1154" s="906" t="s">
        <v>45</v>
      </c>
      <c r="C1154" s="197" t="s">
        <v>5961</v>
      </c>
      <c r="D1154" s="197" t="s">
        <v>5962</v>
      </c>
      <c r="E1154" s="598" t="s">
        <v>5963</v>
      </c>
      <c r="F1154" s="953">
        <v>3569</v>
      </c>
      <c r="G1154" s="969">
        <v>42370</v>
      </c>
      <c r="H1154" s="654" t="s">
        <v>4446</v>
      </c>
      <c r="I1154" s="232" t="s">
        <v>5964</v>
      </c>
      <c r="J1154" s="861">
        <v>4029</v>
      </c>
      <c r="K1154" s="556"/>
    </row>
    <row r="1155" spans="2:11" ht="48" customHeight="1">
      <c r="B1155" s="906" t="s">
        <v>45</v>
      </c>
      <c r="C1155" s="598" t="s">
        <v>5965</v>
      </c>
      <c r="D1155" s="209" t="s">
        <v>5966</v>
      </c>
      <c r="E1155" s="598" t="s">
        <v>5967</v>
      </c>
      <c r="F1155" s="953">
        <v>399</v>
      </c>
      <c r="G1155" s="969">
        <v>42370</v>
      </c>
      <c r="H1155" s="654" t="s">
        <v>5720</v>
      </c>
      <c r="I1155" s="232" t="s">
        <v>5721</v>
      </c>
      <c r="J1155" s="861">
        <v>899</v>
      </c>
      <c r="K1155" s="556"/>
    </row>
    <row r="1156" spans="2:11" ht="48" customHeight="1">
      <c r="B1156" s="906" t="s">
        <v>45</v>
      </c>
      <c r="C1156" s="197" t="s">
        <v>5968</v>
      </c>
      <c r="D1156" s="197" t="s">
        <v>5718</v>
      </c>
      <c r="E1156" s="598" t="s">
        <v>5719</v>
      </c>
      <c r="F1156" s="953">
        <v>998</v>
      </c>
      <c r="G1156" s="969">
        <v>42370</v>
      </c>
      <c r="H1156" s="654" t="s">
        <v>5720</v>
      </c>
      <c r="I1156" s="232" t="s">
        <v>5721</v>
      </c>
      <c r="J1156" s="861">
        <v>899</v>
      </c>
      <c r="K1156" s="556"/>
    </row>
    <row r="1157" spans="2:11" ht="48" customHeight="1">
      <c r="B1157" s="906" t="s">
        <v>45</v>
      </c>
      <c r="C1157" s="598" t="s">
        <v>5969</v>
      </c>
      <c r="D1157" s="209" t="s">
        <v>5970</v>
      </c>
      <c r="E1157" s="598" t="s">
        <v>5971</v>
      </c>
      <c r="F1157" s="953">
        <v>1300</v>
      </c>
      <c r="G1157" s="969">
        <v>42370</v>
      </c>
      <c r="H1157" s="818" t="s">
        <v>3255</v>
      </c>
      <c r="I1157" s="819" t="s">
        <v>3255</v>
      </c>
      <c r="J1157" s="820" t="e">
        <v>#N/A</v>
      </c>
      <c r="K1157" s="556"/>
    </row>
    <row r="1158" spans="2:11" ht="48" customHeight="1" thickBot="1">
      <c r="B1158" s="947" t="s">
        <v>164</v>
      </c>
      <c r="C1158" s="673" t="s">
        <v>5972</v>
      </c>
      <c r="D1158" s="815" t="s">
        <v>2501</v>
      </c>
      <c r="E1158" s="759" t="s">
        <v>5973</v>
      </c>
      <c r="F1158" s="948">
        <v>129</v>
      </c>
      <c r="G1158" s="969">
        <v>42370</v>
      </c>
      <c r="H1158" s="818" t="s">
        <v>3255</v>
      </c>
      <c r="I1158" s="819" t="s">
        <v>3255</v>
      </c>
      <c r="J1158" s="820" t="e">
        <v>#N/A</v>
      </c>
      <c r="K1158" s="556"/>
    </row>
    <row r="1159" spans="2:11" ht="48" customHeight="1" thickTop="1">
      <c r="B1159" s="974" t="s">
        <v>4665</v>
      </c>
      <c r="C1159" s="681" t="s">
        <v>5974</v>
      </c>
      <c r="D1159" s="744" t="s">
        <v>5912</v>
      </c>
      <c r="E1159" s="681" t="s">
        <v>5975</v>
      </c>
      <c r="F1159" s="975">
        <v>239</v>
      </c>
      <c r="G1159" s="976" t="s">
        <v>5976</v>
      </c>
      <c r="H1159" s="936" t="s">
        <v>5913</v>
      </c>
      <c r="I1159" s="977" t="s">
        <v>5914</v>
      </c>
      <c r="J1159" s="978">
        <v>289</v>
      </c>
      <c r="K1159" s="556"/>
    </row>
    <row r="1160" spans="2:11" ht="48" customHeight="1">
      <c r="B1160" s="906" t="s">
        <v>4665</v>
      </c>
      <c r="C1160" s="197" t="s">
        <v>5977</v>
      </c>
      <c r="D1160" s="484" t="s">
        <v>5978</v>
      </c>
      <c r="E1160" s="598" t="s">
        <v>5979</v>
      </c>
      <c r="F1160" s="956">
        <v>355</v>
      </c>
      <c r="G1160" s="979" t="s">
        <v>5976</v>
      </c>
      <c r="H1160" s="945" t="s">
        <v>5980</v>
      </c>
      <c r="I1160" s="415" t="s">
        <v>5503</v>
      </c>
      <c r="J1160" s="861">
        <v>849</v>
      </c>
      <c r="K1160" s="556"/>
    </row>
    <row r="1161" spans="2:11" ht="48" customHeight="1">
      <c r="B1161" s="906" t="s">
        <v>4665</v>
      </c>
      <c r="C1161" s="197" t="s">
        <v>5981</v>
      </c>
      <c r="D1161" s="484" t="s">
        <v>5978</v>
      </c>
      <c r="E1161" s="598" t="s">
        <v>5982</v>
      </c>
      <c r="F1161" s="980">
        <v>355</v>
      </c>
      <c r="G1161" s="979" t="s">
        <v>5976</v>
      </c>
      <c r="H1161" s="945" t="s">
        <v>5980</v>
      </c>
      <c r="I1161" s="415" t="s">
        <v>5506</v>
      </c>
      <c r="J1161" s="861">
        <v>849</v>
      </c>
      <c r="K1161" s="556"/>
    </row>
    <row r="1162" spans="2:11" ht="48" customHeight="1">
      <c r="B1162" s="906" t="s">
        <v>4703</v>
      </c>
      <c r="C1162" s="197" t="s">
        <v>5983</v>
      </c>
      <c r="D1162" s="484" t="s">
        <v>5984</v>
      </c>
      <c r="E1162" s="598" t="s">
        <v>5985</v>
      </c>
      <c r="F1162" s="980">
        <v>600</v>
      </c>
      <c r="G1162" s="979" t="s">
        <v>5976</v>
      </c>
      <c r="H1162" s="945" t="s">
        <v>5986</v>
      </c>
      <c r="I1162" s="232" t="s">
        <v>5987</v>
      </c>
      <c r="J1162" s="981">
        <v>429</v>
      </c>
      <c r="K1162" s="556"/>
    </row>
    <row r="1163" spans="2:11" ht="48" customHeight="1">
      <c r="B1163" s="906" t="s">
        <v>4703</v>
      </c>
      <c r="C1163" s="197" t="s">
        <v>5988</v>
      </c>
      <c r="D1163" s="197" t="s">
        <v>5924</v>
      </c>
      <c r="E1163" s="598" t="s">
        <v>5989</v>
      </c>
      <c r="F1163" s="953">
        <v>629</v>
      </c>
      <c r="G1163" s="979" t="s">
        <v>5976</v>
      </c>
      <c r="H1163" s="599" t="s">
        <v>2079</v>
      </c>
      <c r="I1163" s="415" t="s">
        <v>5165</v>
      </c>
      <c r="J1163" s="671">
        <v>1270</v>
      </c>
      <c r="K1163" s="556"/>
    </row>
    <row r="1164" spans="2:11" ht="48" customHeight="1">
      <c r="B1164" s="906" t="s">
        <v>4703</v>
      </c>
      <c r="C1164" s="197" t="s">
        <v>5990</v>
      </c>
      <c r="D1164" s="484" t="s">
        <v>5991</v>
      </c>
      <c r="E1164" s="598" t="s">
        <v>5992</v>
      </c>
      <c r="F1164" s="956">
        <v>3045</v>
      </c>
      <c r="G1164" s="979" t="s">
        <v>5976</v>
      </c>
      <c r="H1164" s="415" t="s">
        <v>2083</v>
      </c>
      <c r="I1164" s="415" t="s">
        <v>5325</v>
      </c>
      <c r="J1164" s="671">
        <v>1470</v>
      </c>
      <c r="K1164" s="556"/>
    </row>
    <row r="1165" spans="2:11" ht="48" customHeight="1">
      <c r="B1165" s="906" t="s">
        <v>4703</v>
      </c>
      <c r="C1165" s="197" t="s">
        <v>5993</v>
      </c>
      <c r="D1165" s="484" t="s">
        <v>5681</v>
      </c>
      <c r="E1165" s="598" t="s">
        <v>5994</v>
      </c>
      <c r="F1165" s="980">
        <v>349</v>
      </c>
      <c r="G1165" s="979" t="s">
        <v>5976</v>
      </c>
      <c r="H1165" s="599" t="s">
        <v>3326</v>
      </c>
      <c r="I1165" s="415" t="s">
        <v>5293</v>
      </c>
      <c r="J1165" s="635">
        <v>250</v>
      </c>
      <c r="K1165" s="556"/>
    </row>
    <row r="1166" spans="2:11" ht="48" customHeight="1">
      <c r="B1166" s="906" t="s">
        <v>4703</v>
      </c>
      <c r="C1166" s="197" t="s">
        <v>5995</v>
      </c>
      <c r="D1166" s="484" t="s">
        <v>5681</v>
      </c>
      <c r="E1166" s="598" t="s">
        <v>5295</v>
      </c>
      <c r="F1166" s="956">
        <v>349</v>
      </c>
      <c r="G1166" s="979" t="s">
        <v>5976</v>
      </c>
      <c r="H1166" s="599" t="s">
        <v>3326</v>
      </c>
      <c r="I1166" s="415" t="s">
        <v>5293</v>
      </c>
      <c r="J1166" s="635">
        <v>250</v>
      </c>
      <c r="K1166" s="556"/>
    </row>
    <row r="1167" spans="2:11" ht="15.5">
      <c r="B1167" s="906" t="s">
        <v>4703</v>
      </c>
      <c r="C1167" s="197" t="s">
        <v>5996</v>
      </c>
      <c r="D1167" s="484" t="s">
        <v>5728</v>
      </c>
      <c r="E1167" s="598" t="s">
        <v>5997</v>
      </c>
      <c r="F1167" s="980">
        <v>589</v>
      </c>
      <c r="G1167" s="979" t="s">
        <v>5976</v>
      </c>
      <c r="H1167" s="945" t="s">
        <v>5935</v>
      </c>
      <c r="I1167" s="232" t="s">
        <v>5936</v>
      </c>
      <c r="J1167" s="981">
        <v>639</v>
      </c>
      <c r="K1167" s="556"/>
    </row>
    <row r="1168" spans="2:11" ht="15.5">
      <c r="B1168" s="982" t="s">
        <v>164</v>
      </c>
      <c r="C1168" s="983" t="s">
        <v>5998</v>
      </c>
      <c r="D1168" s="983"/>
      <c r="E1168" s="983" t="s">
        <v>5999</v>
      </c>
      <c r="F1168" s="984">
        <v>118</v>
      </c>
      <c r="G1168" s="979" t="s">
        <v>5976</v>
      </c>
      <c r="H1168" s="667" t="s">
        <v>2693</v>
      </c>
      <c r="I1168" s="634" t="s">
        <v>2694</v>
      </c>
      <c r="J1168" s="985">
        <v>79</v>
      </c>
      <c r="K1168" s="556"/>
    </row>
    <row r="1169" spans="2:11" ht="15.5">
      <c r="B1169" s="982" t="s">
        <v>164</v>
      </c>
      <c r="C1169" s="983" t="s">
        <v>6000</v>
      </c>
      <c r="D1169" s="983"/>
      <c r="E1169" s="983" t="s">
        <v>6001</v>
      </c>
      <c r="F1169" s="984">
        <v>118</v>
      </c>
      <c r="G1169" s="979" t="s">
        <v>5976</v>
      </c>
      <c r="H1169" s="818" t="s">
        <v>3255</v>
      </c>
      <c r="I1169" s="819" t="s">
        <v>3255</v>
      </c>
      <c r="J1169" s="820" t="e">
        <v>#N/A</v>
      </c>
      <c r="K1169" s="556"/>
    </row>
    <row r="1170" spans="2:11" ht="15.5">
      <c r="B1170" s="906" t="s">
        <v>2850</v>
      </c>
      <c r="C1170" s="197" t="s">
        <v>6002</v>
      </c>
      <c r="D1170" s="484" t="s">
        <v>2872</v>
      </c>
      <c r="E1170" s="598" t="s">
        <v>2875</v>
      </c>
      <c r="F1170" s="956">
        <v>349</v>
      </c>
      <c r="G1170" s="979" t="s">
        <v>5976</v>
      </c>
      <c r="H1170" s="945" t="s">
        <v>2874</v>
      </c>
      <c r="I1170" s="232" t="s">
        <v>2875</v>
      </c>
      <c r="J1170" s="957">
        <v>349</v>
      </c>
      <c r="K1170" s="556"/>
    </row>
    <row r="1171" spans="2:11" ht="31">
      <c r="B1171" s="669" t="s">
        <v>2906</v>
      </c>
      <c r="C1171" s="197" t="s">
        <v>6003</v>
      </c>
      <c r="D1171" s="484" t="s">
        <v>2908</v>
      </c>
      <c r="E1171" s="197" t="s">
        <v>6004</v>
      </c>
      <c r="F1171" s="956">
        <v>1690</v>
      </c>
      <c r="G1171" s="979" t="s">
        <v>5976</v>
      </c>
      <c r="H1171" s="667" t="s">
        <v>4436</v>
      </c>
      <c r="I1171" s="634" t="s">
        <v>5593</v>
      </c>
      <c r="J1171" s="957">
        <v>1690</v>
      </c>
      <c r="K1171" s="556"/>
    </row>
    <row r="1172" spans="2:11" ht="46.5">
      <c r="B1172" s="906" t="s">
        <v>45</v>
      </c>
      <c r="C1172" s="598" t="s">
        <v>6005</v>
      </c>
      <c r="D1172" s="209" t="s">
        <v>6006</v>
      </c>
      <c r="E1172" s="598" t="s">
        <v>6007</v>
      </c>
      <c r="F1172" s="956">
        <v>499</v>
      </c>
      <c r="G1172" s="979" t="s">
        <v>5976</v>
      </c>
      <c r="H1172" s="599" t="s">
        <v>3332</v>
      </c>
      <c r="I1172" s="415" t="s">
        <v>5559</v>
      </c>
      <c r="J1172" s="635">
        <v>159</v>
      </c>
      <c r="K1172" s="556"/>
    </row>
    <row r="1173" spans="2:11" ht="31">
      <c r="B1173" s="906" t="s">
        <v>45</v>
      </c>
      <c r="C1173" s="197" t="s">
        <v>6008</v>
      </c>
      <c r="D1173" s="484" t="s">
        <v>3940</v>
      </c>
      <c r="E1173" s="598" t="s">
        <v>6009</v>
      </c>
      <c r="F1173" s="956">
        <v>699</v>
      </c>
      <c r="G1173" s="979" t="s">
        <v>5976</v>
      </c>
      <c r="H1173" s="945" t="s">
        <v>6010</v>
      </c>
      <c r="I1173" s="232" t="s">
        <v>6011</v>
      </c>
      <c r="J1173" s="957">
        <v>949</v>
      </c>
      <c r="K1173" s="556"/>
    </row>
    <row r="1174" spans="2:11" ht="31">
      <c r="B1174" s="906" t="s">
        <v>45</v>
      </c>
      <c r="C1174" s="197" t="s">
        <v>6012</v>
      </c>
      <c r="D1174" s="209" t="s">
        <v>6013</v>
      </c>
      <c r="E1174" s="598" t="s">
        <v>6014</v>
      </c>
      <c r="F1174" s="956">
        <v>1499</v>
      </c>
      <c r="G1174" s="979" t="s">
        <v>5976</v>
      </c>
      <c r="H1174" s="654" t="s">
        <v>4458</v>
      </c>
      <c r="I1174" s="232" t="s">
        <v>6015</v>
      </c>
      <c r="J1174" s="957">
        <v>1499</v>
      </c>
      <c r="K1174" s="556"/>
    </row>
    <row r="1175" spans="2:11" ht="31">
      <c r="B1175" s="906" t="s">
        <v>45</v>
      </c>
      <c r="C1175" s="197" t="s">
        <v>6016</v>
      </c>
      <c r="D1175" s="484" t="s">
        <v>6017</v>
      </c>
      <c r="E1175" s="598" t="s">
        <v>6018</v>
      </c>
      <c r="F1175" s="956">
        <v>2950</v>
      </c>
      <c r="G1175" s="979" t="s">
        <v>5976</v>
      </c>
      <c r="H1175" s="602" t="s">
        <v>4446</v>
      </c>
      <c r="I1175" s="415" t="s">
        <v>6019</v>
      </c>
      <c r="J1175" s="861">
        <v>2899</v>
      </c>
      <c r="K1175" s="556"/>
    </row>
    <row r="1176" spans="2:11" ht="31">
      <c r="B1176" s="906" t="s">
        <v>45</v>
      </c>
      <c r="C1176" s="197" t="s">
        <v>6020</v>
      </c>
      <c r="D1176" s="484" t="s">
        <v>6021</v>
      </c>
      <c r="E1176" s="598" t="s">
        <v>6022</v>
      </c>
      <c r="F1176" s="980">
        <v>714</v>
      </c>
      <c r="G1176" s="979" t="s">
        <v>5976</v>
      </c>
      <c r="H1176" s="654" t="s">
        <v>5720</v>
      </c>
      <c r="I1176" s="232" t="s">
        <v>5721</v>
      </c>
      <c r="J1176" s="981">
        <v>899</v>
      </c>
      <c r="K1176" s="556"/>
    </row>
    <row r="1177" spans="2:11" ht="46.5">
      <c r="B1177" s="906" t="s">
        <v>45</v>
      </c>
      <c r="C1177" s="197" t="s">
        <v>5459</v>
      </c>
      <c r="D1177" s="484" t="s">
        <v>5460</v>
      </c>
      <c r="E1177" s="598" t="s">
        <v>6023</v>
      </c>
      <c r="F1177" s="980">
        <v>999</v>
      </c>
      <c r="G1177" s="979" t="s">
        <v>5976</v>
      </c>
      <c r="H1177" s="602" t="s">
        <v>4330</v>
      </c>
      <c r="I1177" s="415" t="s">
        <v>5581</v>
      </c>
      <c r="J1177" s="861">
        <v>1449</v>
      </c>
      <c r="K1177" s="556"/>
    </row>
    <row r="1178" spans="2:11" ht="15.5">
      <c r="B1178" s="906" t="s">
        <v>164</v>
      </c>
      <c r="C1178" s="197" t="s">
        <v>6024</v>
      </c>
      <c r="D1178" s="484" t="s">
        <v>2501</v>
      </c>
      <c r="E1178" s="598" t="s">
        <v>6025</v>
      </c>
      <c r="F1178" s="980">
        <v>25</v>
      </c>
      <c r="G1178" s="979" t="s">
        <v>5976</v>
      </c>
      <c r="H1178" s="818" t="s">
        <v>3255</v>
      </c>
      <c r="I1178" s="819" t="s">
        <v>3255</v>
      </c>
      <c r="J1178" s="820" t="e">
        <v>#N/A</v>
      </c>
      <c r="K1178" s="556"/>
    </row>
    <row r="1179" spans="2:11" ht="15.5">
      <c r="B1179" s="906" t="s">
        <v>164</v>
      </c>
      <c r="C1179" s="197" t="s">
        <v>6026</v>
      </c>
      <c r="D1179" s="484" t="s">
        <v>2501</v>
      </c>
      <c r="E1179" s="598" t="s">
        <v>6027</v>
      </c>
      <c r="F1179" s="980">
        <v>20</v>
      </c>
      <c r="G1179" s="979" t="s">
        <v>5976</v>
      </c>
      <c r="H1179" s="818" t="s">
        <v>3255</v>
      </c>
      <c r="I1179" s="819" t="s">
        <v>3255</v>
      </c>
      <c r="J1179" s="820" t="e">
        <v>#N/A</v>
      </c>
      <c r="K1179" s="556"/>
    </row>
    <row r="1180" spans="2:11" ht="15.5">
      <c r="B1180" s="906" t="s">
        <v>164</v>
      </c>
      <c r="C1180" s="197" t="s">
        <v>6028</v>
      </c>
      <c r="D1180" s="484" t="s">
        <v>2501</v>
      </c>
      <c r="E1180" s="598" t="s">
        <v>6029</v>
      </c>
      <c r="F1180" s="980">
        <v>49</v>
      </c>
      <c r="G1180" s="979" t="s">
        <v>5976</v>
      </c>
      <c r="H1180" s="818" t="s">
        <v>3255</v>
      </c>
      <c r="I1180" s="819" t="s">
        <v>3255</v>
      </c>
      <c r="J1180" s="820" t="e">
        <v>#N/A</v>
      </c>
      <c r="K1180" s="556"/>
    </row>
    <row r="1181" spans="2:11" ht="46.5">
      <c r="B1181" s="906" t="s">
        <v>16</v>
      </c>
      <c r="C1181" s="197" t="s">
        <v>6030</v>
      </c>
      <c r="D1181" s="484" t="s">
        <v>18</v>
      </c>
      <c r="E1181" s="598" t="s">
        <v>6031</v>
      </c>
      <c r="F1181" s="956">
        <v>3899.9999999999995</v>
      </c>
      <c r="G1181" s="979" t="s">
        <v>5976</v>
      </c>
      <c r="H1181" s="667" t="s">
        <v>4647</v>
      </c>
      <c r="I1181" s="415" t="s">
        <v>4648</v>
      </c>
      <c r="J1181" s="957">
        <v>1780</v>
      </c>
      <c r="K1181" s="556"/>
    </row>
    <row r="1182" spans="2:11" ht="46.5">
      <c r="B1182" s="669" t="s">
        <v>16</v>
      </c>
      <c r="C1182" s="197" t="s">
        <v>6032</v>
      </c>
      <c r="D1182" s="484" t="s">
        <v>18</v>
      </c>
      <c r="E1182" s="598" t="s">
        <v>6033</v>
      </c>
      <c r="F1182" s="986">
        <v>4079.9999999999995</v>
      </c>
      <c r="G1182" s="979" t="s">
        <v>5976</v>
      </c>
      <c r="H1182" s="667" t="s">
        <v>4647</v>
      </c>
      <c r="I1182" s="415" t="s">
        <v>4648</v>
      </c>
      <c r="J1182" s="987">
        <v>1780</v>
      </c>
      <c r="K1182" s="556"/>
    </row>
    <row r="1183" spans="2:11" ht="46.5">
      <c r="B1183" s="669" t="s">
        <v>16</v>
      </c>
      <c r="C1183" s="197" t="s">
        <v>6034</v>
      </c>
      <c r="D1183" s="484" t="s">
        <v>18</v>
      </c>
      <c r="E1183" s="598" t="s">
        <v>6035</v>
      </c>
      <c r="F1183" s="986">
        <v>4260</v>
      </c>
      <c r="G1183" s="979" t="s">
        <v>5976</v>
      </c>
      <c r="H1183" s="667" t="s">
        <v>4649</v>
      </c>
      <c r="I1183" s="415" t="s">
        <v>4650</v>
      </c>
      <c r="J1183" s="987">
        <v>2140</v>
      </c>
      <c r="K1183" s="556"/>
    </row>
    <row r="1184" spans="2:11" ht="46.5">
      <c r="B1184" s="669" t="s">
        <v>16</v>
      </c>
      <c r="C1184" s="197" t="s">
        <v>6036</v>
      </c>
      <c r="D1184" s="484" t="s">
        <v>18</v>
      </c>
      <c r="E1184" s="598" t="s">
        <v>6037</v>
      </c>
      <c r="F1184" s="986">
        <v>4440</v>
      </c>
      <c r="G1184" s="979" t="s">
        <v>5976</v>
      </c>
      <c r="H1184" s="667" t="s">
        <v>4649</v>
      </c>
      <c r="I1184" s="415" t="s">
        <v>4650</v>
      </c>
      <c r="J1184" s="987">
        <v>2140</v>
      </c>
      <c r="K1184" s="556"/>
    </row>
    <row r="1185" spans="2:11" ht="46.5">
      <c r="B1185" s="669" t="s">
        <v>16</v>
      </c>
      <c r="C1185" s="197" t="s">
        <v>6038</v>
      </c>
      <c r="D1185" s="484" t="s">
        <v>18</v>
      </c>
      <c r="E1185" s="598" t="s">
        <v>6039</v>
      </c>
      <c r="F1185" s="986">
        <v>4620</v>
      </c>
      <c r="G1185" s="979" t="s">
        <v>5976</v>
      </c>
      <c r="H1185" s="667" t="s">
        <v>4651</v>
      </c>
      <c r="I1185" s="415" t="s">
        <v>4652</v>
      </c>
      <c r="J1185" s="987">
        <v>2860</v>
      </c>
      <c r="K1185" s="556"/>
    </row>
    <row r="1186" spans="2:11" ht="46.5">
      <c r="B1186" s="669" t="s">
        <v>16</v>
      </c>
      <c r="C1186" s="197" t="s">
        <v>6040</v>
      </c>
      <c r="D1186" s="484" t="s">
        <v>18</v>
      </c>
      <c r="E1186" s="598" t="s">
        <v>6041</v>
      </c>
      <c r="F1186" s="986">
        <v>4800</v>
      </c>
      <c r="G1186" s="979" t="s">
        <v>5976</v>
      </c>
      <c r="H1186" s="667" t="s">
        <v>4651</v>
      </c>
      <c r="I1186" s="415" t="s">
        <v>4652</v>
      </c>
      <c r="J1186" s="987">
        <v>2860</v>
      </c>
      <c r="K1186" s="556"/>
    </row>
    <row r="1187" spans="2:11" ht="46.5">
      <c r="B1187" s="669" t="s">
        <v>16</v>
      </c>
      <c r="C1187" s="197" t="s">
        <v>6042</v>
      </c>
      <c r="D1187" s="484" t="s">
        <v>18</v>
      </c>
      <c r="E1187" s="598" t="s">
        <v>6043</v>
      </c>
      <c r="F1187" s="986">
        <v>4980</v>
      </c>
      <c r="G1187" s="979" t="s">
        <v>5976</v>
      </c>
      <c r="H1187" s="667" t="s">
        <v>4651</v>
      </c>
      <c r="I1187" s="415" t="s">
        <v>4652</v>
      </c>
      <c r="J1187" s="987">
        <v>2860</v>
      </c>
      <c r="K1187" s="556"/>
    </row>
    <row r="1188" spans="2:11" ht="46.5">
      <c r="B1188" s="669" t="s">
        <v>16</v>
      </c>
      <c r="C1188" s="197" t="s">
        <v>6044</v>
      </c>
      <c r="D1188" s="484" t="s">
        <v>18</v>
      </c>
      <c r="E1188" s="598" t="s">
        <v>6045</v>
      </c>
      <c r="F1188" s="956">
        <v>5160</v>
      </c>
      <c r="G1188" s="979" t="s">
        <v>5976</v>
      </c>
      <c r="H1188" s="667" t="s">
        <v>4651</v>
      </c>
      <c r="I1188" s="415" t="s">
        <v>4652</v>
      </c>
      <c r="J1188" s="987">
        <v>2860</v>
      </c>
      <c r="K1188" s="556"/>
    </row>
    <row r="1189" spans="2:11" ht="46.5">
      <c r="B1189" s="669" t="s">
        <v>16</v>
      </c>
      <c r="C1189" s="197" t="s">
        <v>6046</v>
      </c>
      <c r="D1189" s="484" t="s">
        <v>18</v>
      </c>
      <c r="E1189" s="598" t="s">
        <v>6047</v>
      </c>
      <c r="F1189" s="956">
        <v>5340</v>
      </c>
      <c r="G1189" s="979" t="s">
        <v>5976</v>
      </c>
      <c r="H1189" s="602" t="s">
        <v>4653</v>
      </c>
      <c r="I1189" s="232" t="s">
        <v>4654</v>
      </c>
      <c r="J1189" s="671">
        <v>3580</v>
      </c>
      <c r="K1189" s="556"/>
    </row>
    <row r="1190" spans="2:11" ht="46.5">
      <c r="B1190" s="669" t="s">
        <v>16</v>
      </c>
      <c r="C1190" s="197" t="s">
        <v>6048</v>
      </c>
      <c r="D1190" s="484" t="s">
        <v>18</v>
      </c>
      <c r="E1190" s="598" t="s">
        <v>6049</v>
      </c>
      <c r="F1190" s="956">
        <v>5520</v>
      </c>
      <c r="G1190" s="979" t="s">
        <v>5976</v>
      </c>
      <c r="H1190" s="602" t="s">
        <v>4653</v>
      </c>
      <c r="I1190" s="232" t="s">
        <v>4654</v>
      </c>
      <c r="J1190" s="671">
        <v>3580</v>
      </c>
      <c r="K1190" s="556"/>
    </row>
    <row r="1191" spans="2:11" ht="46.5">
      <c r="B1191" s="669" t="s">
        <v>16</v>
      </c>
      <c r="C1191" s="197" t="s">
        <v>6050</v>
      </c>
      <c r="D1191" s="484" t="s">
        <v>18</v>
      </c>
      <c r="E1191" s="598" t="s">
        <v>6051</v>
      </c>
      <c r="F1191" s="956">
        <v>5700</v>
      </c>
      <c r="G1191" s="979" t="s">
        <v>5976</v>
      </c>
      <c r="H1191" s="602" t="s">
        <v>4653</v>
      </c>
      <c r="I1191" s="232" t="s">
        <v>4654</v>
      </c>
      <c r="J1191" s="671">
        <v>3580</v>
      </c>
      <c r="K1191" s="556"/>
    </row>
    <row r="1192" spans="2:11" ht="46.5">
      <c r="B1192" s="669" t="s">
        <v>16</v>
      </c>
      <c r="C1192" s="197" t="s">
        <v>6052</v>
      </c>
      <c r="D1192" s="484" t="s">
        <v>18</v>
      </c>
      <c r="E1192" s="598" t="s">
        <v>6053</v>
      </c>
      <c r="F1192" s="956">
        <v>5880</v>
      </c>
      <c r="G1192" s="979" t="s">
        <v>5976</v>
      </c>
      <c r="H1192" s="602" t="s">
        <v>4653</v>
      </c>
      <c r="I1192" s="232" t="s">
        <v>4654</v>
      </c>
      <c r="J1192" s="671">
        <v>3580</v>
      </c>
      <c r="K1192" s="556"/>
    </row>
    <row r="1193" spans="2:11" ht="46.5">
      <c r="B1193" s="669" t="s">
        <v>16</v>
      </c>
      <c r="C1193" s="197" t="s">
        <v>6054</v>
      </c>
      <c r="D1193" s="484" t="s">
        <v>18</v>
      </c>
      <c r="E1193" s="598" t="s">
        <v>6055</v>
      </c>
      <c r="F1193" s="956">
        <v>6060</v>
      </c>
      <c r="G1193" s="979" t="s">
        <v>5976</v>
      </c>
      <c r="H1193" s="602" t="s">
        <v>4655</v>
      </c>
      <c r="I1193" s="232" t="s">
        <v>4656</v>
      </c>
      <c r="J1193" s="671">
        <v>4300</v>
      </c>
      <c r="K1193" s="556"/>
    </row>
    <row r="1194" spans="2:11" ht="46.5">
      <c r="B1194" s="669" t="s">
        <v>16</v>
      </c>
      <c r="C1194" s="197" t="s">
        <v>6056</v>
      </c>
      <c r="D1194" s="484" t="s">
        <v>18</v>
      </c>
      <c r="E1194" s="598" t="s">
        <v>6057</v>
      </c>
      <c r="F1194" s="956">
        <v>6240</v>
      </c>
      <c r="G1194" s="979" t="s">
        <v>5976</v>
      </c>
      <c r="H1194" s="602" t="s">
        <v>4655</v>
      </c>
      <c r="I1194" s="232" t="s">
        <v>4656</v>
      </c>
      <c r="J1194" s="671">
        <v>4300</v>
      </c>
      <c r="K1194" s="556"/>
    </row>
    <row r="1195" spans="2:11" ht="46.5">
      <c r="B1195" s="669" t="s">
        <v>16</v>
      </c>
      <c r="C1195" s="197" t="s">
        <v>6058</v>
      </c>
      <c r="D1195" s="484" t="s">
        <v>18</v>
      </c>
      <c r="E1195" s="598" t="s">
        <v>6059</v>
      </c>
      <c r="F1195" s="956">
        <v>6420</v>
      </c>
      <c r="G1195" s="979" t="s">
        <v>5976</v>
      </c>
      <c r="H1195" s="602" t="s">
        <v>4655</v>
      </c>
      <c r="I1195" s="232" t="s">
        <v>4656</v>
      </c>
      <c r="J1195" s="671">
        <v>4300</v>
      </c>
      <c r="K1195" s="556"/>
    </row>
    <row r="1196" spans="2:11" ht="15.5">
      <c r="B1196" s="906" t="s">
        <v>6060</v>
      </c>
      <c r="C1196" s="197" t="s">
        <v>6061</v>
      </c>
      <c r="D1196" s="209" t="s">
        <v>6062</v>
      </c>
      <c r="E1196" s="598" t="s">
        <v>6063</v>
      </c>
      <c r="F1196" s="956">
        <v>199</v>
      </c>
      <c r="G1196" s="979" t="s">
        <v>5976</v>
      </c>
      <c r="H1196" s="945" t="s">
        <v>4994</v>
      </c>
      <c r="I1196" s="232" t="s">
        <v>5826</v>
      </c>
      <c r="J1196" s="946">
        <v>367</v>
      </c>
      <c r="K1196" s="556"/>
    </row>
    <row r="1197" spans="2:11" ht="15.5">
      <c r="B1197" s="906" t="s">
        <v>4703</v>
      </c>
      <c r="C1197" s="197" t="s">
        <v>6064</v>
      </c>
      <c r="D1197" s="484" t="s">
        <v>5824</v>
      </c>
      <c r="E1197" s="598" t="s">
        <v>6065</v>
      </c>
      <c r="F1197" s="980">
        <v>438</v>
      </c>
      <c r="G1197" s="979" t="s">
        <v>5976</v>
      </c>
      <c r="H1197" s="945" t="s">
        <v>4994</v>
      </c>
      <c r="I1197" s="232" t="s">
        <v>5826</v>
      </c>
      <c r="J1197" s="946">
        <v>367</v>
      </c>
      <c r="K1197" s="556"/>
    </row>
    <row r="1198" spans="2:11" ht="31.5" thickBot="1">
      <c r="B1198" s="988" t="s">
        <v>4703</v>
      </c>
      <c r="C1198" s="989" t="s">
        <v>6066</v>
      </c>
      <c r="D1198" s="990" t="s">
        <v>5824</v>
      </c>
      <c r="E1198" s="991" t="s">
        <v>6067</v>
      </c>
      <c r="F1198" s="992">
        <v>438</v>
      </c>
      <c r="G1198" s="993" t="s">
        <v>5976</v>
      </c>
      <c r="H1198" s="994" t="s">
        <v>4994</v>
      </c>
      <c r="I1198" s="995" t="s">
        <v>5826</v>
      </c>
      <c r="J1198" s="996">
        <v>367</v>
      </c>
      <c r="K1198" s="556"/>
    </row>
  </sheetData>
  <autoFilter ref="B5:J5" xr:uid="{00000000-0009-0000-0000-000004000000}"/>
  <mergeCells count="2">
    <mergeCell ref="B4:G4"/>
    <mergeCell ref="H4:J4"/>
  </mergeCells>
  <conditionalFormatting sqref="G720 B721:G724 G704:G718 G701:G702 G699 B698:G698 G697 B888:G942 G648:G661 B5:J5 B585:G585 B573:F583 G480:G514">
    <cfRule type="expression" dxfId="867" priority="868" stopIfTrue="1">
      <formula>#REF!="Title"</formula>
    </cfRule>
  </conditionalFormatting>
  <conditionalFormatting sqref="C2:D3 B1:D1 I1:I3">
    <cfRule type="expression" dxfId="866" priority="867" stopIfTrue="1">
      <formula>#REF!="Title"</formula>
    </cfRule>
  </conditionalFormatting>
  <conditionalFormatting sqref="E1:E3">
    <cfRule type="expression" dxfId="865" priority="866" stopIfTrue="1">
      <formula>#REF!="Title"</formula>
    </cfRule>
  </conditionalFormatting>
  <conditionalFormatting sqref="B1086:D1086 B1058:D1058 B1060:D1061 B1063:D1066 B998:C999 E998:F999 G1001:G1005 G989:G991 B989:F989 B988:G988 G943:G987 B1006:G1018 G881:G887 B878:G880 G845:G877 B844:G844 G833:G843 G752:G831 G725:G726">
    <cfRule type="expression" dxfId="864" priority="865" stopIfTrue="1">
      <formula>#REF!="Title"</formula>
    </cfRule>
  </conditionalFormatting>
  <conditionalFormatting sqref="B1087:D1091">
    <cfRule type="expression" dxfId="863" priority="864" stopIfTrue="1">
      <formula>#REF!="Title"</formula>
    </cfRule>
  </conditionalFormatting>
  <conditionalFormatting sqref="B1092:D1092 B1081:D1081">
    <cfRule type="expression" dxfId="862" priority="863" stopIfTrue="1">
      <formula>#REF!="Title"</formula>
    </cfRule>
  </conditionalFormatting>
  <conditionalFormatting sqref="B1078:D1078 B1030:D1032">
    <cfRule type="expression" dxfId="861" priority="862" stopIfTrue="1">
      <formula>#REF!="Title"</formula>
    </cfRule>
  </conditionalFormatting>
  <conditionalFormatting sqref="B1080:D1080">
    <cfRule type="expression" dxfId="860" priority="861" stopIfTrue="1">
      <formula>#REF!="Title"</formula>
    </cfRule>
  </conditionalFormatting>
  <conditionalFormatting sqref="B1079:D1079">
    <cfRule type="expression" dxfId="859" priority="860" stopIfTrue="1">
      <formula>#REF!="Title"</formula>
    </cfRule>
  </conditionalFormatting>
  <conditionalFormatting sqref="B1082:D1083">
    <cfRule type="expression" dxfId="858" priority="859" stopIfTrue="1">
      <formula>#REF!="Title"</formula>
    </cfRule>
  </conditionalFormatting>
  <conditionalFormatting sqref="B1084:D1085">
    <cfRule type="expression" dxfId="857" priority="858" stopIfTrue="1">
      <formula>#REF!="Title"</formula>
    </cfRule>
  </conditionalFormatting>
  <conditionalFormatting sqref="B1074:D1074">
    <cfRule type="expression" dxfId="856" priority="857" stopIfTrue="1">
      <formula>#REF!="Title"</formula>
    </cfRule>
  </conditionalFormatting>
  <conditionalFormatting sqref="B1075:D1076">
    <cfRule type="expression" dxfId="855" priority="856" stopIfTrue="1">
      <formula>#REF!="Title"</formula>
    </cfRule>
  </conditionalFormatting>
  <conditionalFormatting sqref="B1068:D1068">
    <cfRule type="expression" dxfId="854" priority="855" stopIfTrue="1">
      <formula>#REF!="Title"</formula>
    </cfRule>
  </conditionalFormatting>
  <conditionalFormatting sqref="B1069:D1069">
    <cfRule type="expression" dxfId="853" priority="854" stopIfTrue="1">
      <formula>#REF!="Title"</formula>
    </cfRule>
  </conditionalFormatting>
  <conditionalFormatting sqref="B1070:D1071">
    <cfRule type="expression" dxfId="852" priority="853" stopIfTrue="1">
      <formula>#REF!="Title"</formula>
    </cfRule>
  </conditionalFormatting>
  <conditionalFormatting sqref="B1120:D1120">
    <cfRule type="expression" dxfId="851" priority="851" stopIfTrue="1">
      <formula>#REF!="Title"</formula>
    </cfRule>
  </conditionalFormatting>
  <conditionalFormatting sqref="B1106:D1106 B1121:D1136 B1145:D1145 B1157:D1157 B1164:D1166">
    <cfRule type="expression" dxfId="850" priority="850" stopIfTrue="1">
      <formula>#REF!="Title"</formula>
    </cfRule>
  </conditionalFormatting>
  <conditionalFormatting sqref="B1156:D1156 B1150:D1151 B1147:D1147 B1168:D1172 B1159:D1161 B1137:D1141">
    <cfRule type="expression" dxfId="849" priority="849" stopIfTrue="1">
      <formula>#REF!="Title"</formula>
    </cfRule>
  </conditionalFormatting>
  <conditionalFormatting sqref="B1057:D1057 B1059:D1059">
    <cfRule type="expression" dxfId="848" priority="845" stopIfTrue="1">
      <formula>#REF!="Title"</formula>
    </cfRule>
  </conditionalFormatting>
  <conditionalFormatting sqref="B1039:D1041">
    <cfRule type="expression" dxfId="847" priority="844" stopIfTrue="1">
      <formula>#REF!="Title"</formula>
    </cfRule>
  </conditionalFormatting>
  <conditionalFormatting sqref="B1033:D1033">
    <cfRule type="expression" dxfId="846" priority="842" stopIfTrue="1">
      <formula>#REF!="Title"</formula>
    </cfRule>
  </conditionalFormatting>
  <conditionalFormatting sqref="B1029:D1029">
    <cfRule type="expression" dxfId="845" priority="841" stopIfTrue="1">
      <formula>#REF!="Title"</formula>
    </cfRule>
  </conditionalFormatting>
  <conditionalFormatting sqref="B1038:D1038">
    <cfRule type="expression" dxfId="844" priority="843" stopIfTrue="1">
      <formula>#REF!="Title"</formula>
    </cfRule>
  </conditionalFormatting>
  <conditionalFormatting sqref="B1093:C1099">
    <cfRule type="expression" dxfId="843" priority="852" stopIfTrue="1">
      <formula>#REF!="Title"</formula>
    </cfRule>
  </conditionalFormatting>
  <conditionalFormatting sqref="E1060:E1061 E1058 E1063:E1066 E1086">
    <cfRule type="expression" dxfId="842" priority="839" stopIfTrue="1">
      <formula>#REF!="Title"</formula>
    </cfRule>
  </conditionalFormatting>
  <conditionalFormatting sqref="E1087:E1091">
    <cfRule type="expression" dxfId="841" priority="838" stopIfTrue="1">
      <formula>#REF!="Title"</formula>
    </cfRule>
  </conditionalFormatting>
  <conditionalFormatting sqref="E1081 E1092">
    <cfRule type="expression" dxfId="840" priority="837" stopIfTrue="1">
      <formula>#REF!="Title"</formula>
    </cfRule>
  </conditionalFormatting>
  <conditionalFormatting sqref="E1078">
    <cfRule type="expression" dxfId="839" priority="836" stopIfTrue="1">
      <formula>#REF!="Title"</formula>
    </cfRule>
  </conditionalFormatting>
  <conditionalFormatting sqref="E1030:E1032">
    <cfRule type="expression" dxfId="838" priority="835" stopIfTrue="1">
      <formula>#REF!="Title"</formula>
    </cfRule>
  </conditionalFormatting>
  <conditionalFormatting sqref="E1080">
    <cfRule type="expression" dxfId="837" priority="834" stopIfTrue="1">
      <formula>#REF!="Title"</formula>
    </cfRule>
  </conditionalFormatting>
  <conditionalFormatting sqref="E1079">
    <cfRule type="expression" dxfId="836" priority="833" stopIfTrue="1">
      <formula>#REF!="Title"</formula>
    </cfRule>
  </conditionalFormatting>
  <conditionalFormatting sqref="E1082:E1083">
    <cfRule type="expression" dxfId="835" priority="832" stopIfTrue="1">
      <formula>#REF!="Title"</formula>
    </cfRule>
  </conditionalFormatting>
  <conditionalFormatting sqref="E1084:E1085">
    <cfRule type="expression" dxfId="834" priority="831" stopIfTrue="1">
      <formula>#REF!="Title"</formula>
    </cfRule>
  </conditionalFormatting>
  <conditionalFormatting sqref="E1074">
    <cfRule type="expression" dxfId="833" priority="830" stopIfTrue="1">
      <formula>#REF!="Title"</formula>
    </cfRule>
  </conditionalFormatting>
  <conditionalFormatting sqref="E1075:E1076">
    <cfRule type="expression" dxfId="832" priority="829" stopIfTrue="1">
      <formula>#REF!="Title"</formula>
    </cfRule>
  </conditionalFormatting>
  <conditionalFormatting sqref="E1068">
    <cfRule type="expression" dxfId="831" priority="828" stopIfTrue="1">
      <formula>#REF!="Title"</formula>
    </cfRule>
  </conditionalFormatting>
  <conditionalFormatting sqref="E1069">
    <cfRule type="expression" dxfId="830" priority="827" stopIfTrue="1">
      <formula>#REF!="Title"</formula>
    </cfRule>
  </conditionalFormatting>
  <conditionalFormatting sqref="E1070:E1071">
    <cfRule type="expression" dxfId="829" priority="826" stopIfTrue="1">
      <formula>#REF!="Title"</formula>
    </cfRule>
  </conditionalFormatting>
  <conditionalFormatting sqref="E1120:F1120">
    <cfRule type="expression" dxfId="828" priority="824" stopIfTrue="1">
      <formula>#REF!="Title"</formula>
    </cfRule>
  </conditionalFormatting>
  <conditionalFormatting sqref="E1121:F1136 E1106:F1106 E1157:F1157 E1145:F1145 E1164:F1166">
    <cfRule type="expression" dxfId="827" priority="823" stopIfTrue="1">
      <formula>#REF!="Title"</formula>
    </cfRule>
  </conditionalFormatting>
  <conditionalFormatting sqref="E1147:F1147 E1150:F1151 E1156:F1156 E1159:F1161 E1168:F1172 E1137:F1141">
    <cfRule type="expression" dxfId="826" priority="822" stopIfTrue="1">
      <formula>#REF!="Title"</formula>
    </cfRule>
  </conditionalFormatting>
  <conditionalFormatting sqref="E1059 E1057:F1057">
    <cfRule type="expression" dxfId="825" priority="818" stopIfTrue="1">
      <formula>#REF!="Title"</formula>
    </cfRule>
  </conditionalFormatting>
  <conditionalFormatting sqref="E1039:F1041">
    <cfRule type="expression" dxfId="824" priority="817" stopIfTrue="1">
      <formula>#REF!="Title"</formula>
    </cfRule>
  </conditionalFormatting>
  <conditionalFormatting sqref="E1038:F1038">
    <cfRule type="expression" dxfId="823" priority="816" stopIfTrue="1">
      <formula>#REF!="Title"</formula>
    </cfRule>
  </conditionalFormatting>
  <conditionalFormatting sqref="E1033:F1033">
    <cfRule type="expression" dxfId="822" priority="815" stopIfTrue="1">
      <formula>#REF!="Title"</formula>
    </cfRule>
  </conditionalFormatting>
  <conditionalFormatting sqref="E1093:E1099">
    <cfRule type="expression" dxfId="821" priority="825" stopIfTrue="1">
      <formula>#REF!="Title"</formula>
    </cfRule>
  </conditionalFormatting>
  <conditionalFormatting sqref="E1029:F1029">
    <cfRule type="expression" dxfId="820" priority="814" stopIfTrue="1">
      <formula>#REF!="Title"</formula>
    </cfRule>
  </conditionalFormatting>
  <conditionalFormatting sqref="B1067:D1067">
    <cfRule type="expression" dxfId="819" priority="848" stopIfTrue="1">
      <formula>#REF!="Title"</formula>
    </cfRule>
  </conditionalFormatting>
  <conditionalFormatting sqref="B1100:D1102">
    <cfRule type="expression" dxfId="818" priority="847" stopIfTrue="1">
      <formula>#REF!="Title"</formula>
    </cfRule>
  </conditionalFormatting>
  <conditionalFormatting sqref="B1042:D1056">
    <cfRule type="expression" dxfId="817" priority="846" stopIfTrue="1">
      <formula>#REF!="Title"</formula>
    </cfRule>
  </conditionalFormatting>
  <conditionalFormatting sqref="B1027:D1027">
    <cfRule type="expression" dxfId="816" priority="840" stopIfTrue="1">
      <formula>#REF!="Title"</formula>
    </cfRule>
  </conditionalFormatting>
  <conditionalFormatting sqref="E1067">
    <cfRule type="expression" dxfId="815" priority="821" stopIfTrue="1">
      <formula>#REF!="Title"</formula>
    </cfRule>
  </conditionalFormatting>
  <conditionalFormatting sqref="E1100:E1102">
    <cfRule type="expression" dxfId="814" priority="820" stopIfTrue="1">
      <formula>#REF!="Title"</formula>
    </cfRule>
  </conditionalFormatting>
  <conditionalFormatting sqref="E1042:E1056">
    <cfRule type="expression" dxfId="813" priority="819" stopIfTrue="1">
      <formula>#REF!="Title"</formula>
    </cfRule>
  </conditionalFormatting>
  <conditionalFormatting sqref="E1027">
    <cfRule type="expression" dxfId="812" priority="813" stopIfTrue="1">
      <formula>#REF!="Title"</formula>
    </cfRule>
  </conditionalFormatting>
  <conditionalFormatting sqref="B1021:E1021">
    <cfRule type="expression" dxfId="811" priority="812" stopIfTrue="1">
      <formula>#REF!="Title"</formula>
    </cfRule>
  </conditionalFormatting>
  <conditionalFormatting sqref="B1020:E1020">
    <cfRule type="expression" dxfId="810" priority="811" stopIfTrue="1">
      <formula>#REF!="Title"</formula>
    </cfRule>
  </conditionalFormatting>
  <conditionalFormatting sqref="B1019:E1019">
    <cfRule type="expression" dxfId="809" priority="810" stopIfTrue="1">
      <formula>#REF!="Title"</formula>
    </cfRule>
  </conditionalFormatting>
  <conditionalFormatting sqref="B1005:F1005">
    <cfRule type="expression" dxfId="808" priority="809" stopIfTrue="1">
      <formula>#REF!="Title"</formula>
    </cfRule>
  </conditionalFormatting>
  <conditionalFormatting sqref="B1002:D1004">
    <cfRule type="expression" dxfId="807" priority="808" stopIfTrue="1">
      <formula>#REF!="Title"</formula>
    </cfRule>
  </conditionalFormatting>
  <conditionalFormatting sqref="E1002:F1004">
    <cfRule type="expression" dxfId="806" priority="807" stopIfTrue="1">
      <formula>#REF!="Title"</formula>
    </cfRule>
  </conditionalFormatting>
  <conditionalFormatting sqref="B1001:D1001">
    <cfRule type="expression" dxfId="805" priority="806" stopIfTrue="1">
      <formula>#REF!="Title"</formula>
    </cfRule>
  </conditionalFormatting>
  <conditionalFormatting sqref="E1001:F1001">
    <cfRule type="expression" dxfId="804" priority="805" stopIfTrue="1">
      <formula>#REF!="Title"</formula>
    </cfRule>
  </conditionalFormatting>
  <conditionalFormatting sqref="B1000:D1000">
    <cfRule type="expression" dxfId="803" priority="804" stopIfTrue="1">
      <formula>#REF!="Title"</formula>
    </cfRule>
  </conditionalFormatting>
  <conditionalFormatting sqref="E1000:F1000">
    <cfRule type="expression" dxfId="802" priority="803" stopIfTrue="1">
      <formula>#REF!="Title"</formula>
    </cfRule>
  </conditionalFormatting>
  <conditionalFormatting sqref="G1000">
    <cfRule type="expression" dxfId="801" priority="802" stopIfTrue="1">
      <formula>#REF!="Title"</formula>
    </cfRule>
  </conditionalFormatting>
  <conditionalFormatting sqref="D999">
    <cfRule type="expression" dxfId="800" priority="801" stopIfTrue="1">
      <formula>#REF!="Title"</formula>
    </cfRule>
  </conditionalFormatting>
  <conditionalFormatting sqref="G998:G999">
    <cfRule type="expression" dxfId="799" priority="800" stopIfTrue="1">
      <formula>#REF!="Title"</formula>
    </cfRule>
  </conditionalFormatting>
  <conditionalFormatting sqref="D998">
    <cfRule type="expression" dxfId="798" priority="799" stopIfTrue="1">
      <formula>#REF!="Title"</formula>
    </cfRule>
  </conditionalFormatting>
  <conditionalFormatting sqref="B997:F997">
    <cfRule type="expression" dxfId="797" priority="798" stopIfTrue="1">
      <formula>#REF!="Title"</formula>
    </cfRule>
  </conditionalFormatting>
  <conditionalFormatting sqref="G997">
    <cfRule type="expression" dxfId="796" priority="797" stopIfTrue="1">
      <formula>#REF!="Title"</formula>
    </cfRule>
  </conditionalFormatting>
  <conditionalFormatting sqref="B992:F994 B996:F996 B995:C995 E995:F995">
    <cfRule type="expression" dxfId="795" priority="796" stopIfTrue="1">
      <formula>#REF!="Title"</formula>
    </cfRule>
  </conditionalFormatting>
  <conditionalFormatting sqref="G992:G996">
    <cfRule type="expression" dxfId="794" priority="795" stopIfTrue="1">
      <formula>#REF!="Title"</formula>
    </cfRule>
  </conditionalFormatting>
  <conditionalFormatting sqref="D995">
    <cfRule type="expression" dxfId="793" priority="794" stopIfTrue="1">
      <formula>#REF!="Title"</formula>
    </cfRule>
  </conditionalFormatting>
  <conditionalFormatting sqref="B990:F991">
    <cfRule type="expression" dxfId="792" priority="793" stopIfTrue="1">
      <formula>#REF!="Title"</formula>
    </cfRule>
  </conditionalFormatting>
  <conditionalFormatting sqref="B987:F987">
    <cfRule type="expression" dxfId="791" priority="792" stopIfTrue="1">
      <formula>#REF!="Title"</formula>
    </cfRule>
  </conditionalFormatting>
  <conditionalFormatting sqref="B985:E985">
    <cfRule type="expression" dxfId="790" priority="791" stopIfTrue="1">
      <formula>#REF!="Title"</formula>
    </cfRule>
  </conditionalFormatting>
  <conditionalFormatting sqref="B986:D986">
    <cfRule type="expression" dxfId="789" priority="790" stopIfTrue="1">
      <formula>#REF!="Title"</formula>
    </cfRule>
  </conditionalFormatting>
  <conditionalFormatting sqref="F985">
    <cfRule type="expression" dxfId="788" priority="789" stopIfTrue="1">
      <formula>#REF!="Title"</formula>
    </cfRule>
  </conditionalFormatting>
  <conditionalFormatting sqref="E986">
    <cfRule type="expression" dxfId="787" priority="788" stopIfTrue="1">
      <formula>#REF!="Title"</formula>
    </cfRule>
  </conditionalFormatting>
  <conditionalFormatting sqref="F986">
    <cfRule type="expression" dxfId="786" priority="787" stopIfTrue="1">
      <formula>#REF!="Title"</formula>
    </cfRule>
  </conditionalFormatting>
  <conditionalFormatting sqref="B984:F984">
    <cfRule type="expression" dxfId="785" priority="786" stopIfTrue="1">
      <formula>#REF!="Title"</formula>
    </cfRule>
  </conditionalFormatting>
  <conditionalFormatting sqref="B983:F983">
    <cfRule type="expression" dxfId="784" priority="785" stopIfTrue="1">
      <formula>#REF!="Title"</formula>
    </cfRule>
  </conditionalFormatting>
  <conditionalFormatting sqref="B971:D982">
    <cfRule type="expression" dxfId="783" priority="784" stopIfTrue="1">
      <formula>#REF!="Title"</formula>
    </cfRule>
  </conditionalFormatting>
  <conditionalFormatting sqref="E971:F982">
    <cfRule type="expression" dxfId="782" priority="783" stopIfTrue="1">
      <formula>#REF!="Title"</formula>
    </cfRule>
  </conditionalFormatting>
  <conditionalFormatting sqref="B969:F970">
    <cfRule type="expression" dxfId="781" priority="782" stopIfTrue="1">
      <formula>#REF!="Title"</formula>
    </cfRule>
  </conditionalFormatting>
  <conditionalFormatting sqref="F964">
    <cfRule type="expression" dxfId="780" priority="776" stopIfTrue="1">
      <formula>#REF!="Title"</formula>
    </cfRule>
  </conditionalFormatting>
  <conditionalFormatting sqref="E963">
    <cfRule type="expression" dxfId="779" priority="775" stopIfTrue="1">
      <formula>#REF!="Title"</formula>
    </cfRule>
  </conditionalFormatting>
  <conditionalFormatting sqref="B965:F968">
    <cfRule type="expression" dxfId="778" priority="781" stopIfTrue="1">
      <formula>#REF!="Title"</formula>
    </cfRule>
  </conditionalFormatting>
  <conditionalFormatting sqref="B962:D963">
    <cfRule type="expression" dxfId="777" priority="780" stopIfTrue="1">
      <formula>#REF!="Title"</formula>
    </cfRule>
  </conditionalFormatting>
  <conditionalFormatting sqref="B964:D964">
    <cfRule type="expression" dxfId="776" priority="779" stopIfTrue="1">
      <formula>#REF!="Title"</formula>
    </cfRule>
  </conditionalFormatting>
  <conditionalFormatting sqref="E962:F962">
    <cfRule type="expression" dxfId="775" priority="778" stopIfTrue="1">
      <formula>#REF!="Title"</formula>
    </cfRule>
  </conditionalFormatting>
  <conditionalFormatting sqref="F963">
    <cfRule type="expression" dxfId="774" priority="777" stopIfTrue="1">
      <formula>#REF!="Title"</formula>
    </cfRule>
  </conditionalFormatting>
  <conditionalFormatting sqref="E964">
    <cfRule type="expression" dxfId="773" priority="774" stopIfTrue="1">
      <formula>#REF!="Title"</formula>
    </cfRule>
  </conditionalFormatting>
  <conditionalFormatting sqref="D961">
    <cfRule type="expression" dxfId="772" priority="773" stopIfTrue="1">
      <formula>#REF!="Title"</formula>
    </cfRule>
  </conditionalFormatting>
  <conditionalFormatting sqref="B961">
    <cfRule type="expression" dxfId="771" priority="772" stopIfTrue="1">
      <formula>#REF!="Title"</formula>
    </cfRule>
  </conditionalFormatting>
  <conditionalFormatting sqref="F961">
    <cfRule type="expression" dxfId="770" priority="771" stopIfTrue="1">
      <formula>#REF!="Title"</formula>
    </cfRule>
  </conditionalFormatting>
  <conditionalFormatting sqref="E961">
    <cfRule type="expression" dxfId="769" priority="770" stopIfTrue="1">
      <formula>#REF!="Title"</formula>
    </cfRule>
  </conditionalFormatting>
  <conditionalFormatting sqref="B960:D960">
    <cfRule type="expression" dxfId="768" priority="769" stopIfTrue="1">
      <formula>#REF!="Title"</formula>
    </cfRule>
  </conditionalFormatting>
  <conditionalFormatting sqref="E960:F960">
    <cfRule type="expression" dxfId="767" priority="768" stopIfTrue="1">
      <formula>#REF!="Title"</formula>
    </cfRule>
  </conditionalFormatting>
  <conditionalFormatting sqref="B959:D959">
    <cfRule type="expression" dxfId="766" priority="767" stopIfTrue="1">
      <formula>#REF!="Title"</formula>
    </cfRule>
  </conditionalFormatting>
  <conditionalFormatting sqref="E959:F959">
    <cfRule type="expression" dxfId="765" priority="766" stopIfTrue="1">
      <formula>#REF!="Title"</formula>
    </cfRule>
  </conditionalFormatting>
  <conditionalFormatting sqref="B958:D958">
    <cfRule type="expression" dxfId="764" priority="765" stopIfTrue="1">
      <formula>#REF!="Title"</formula>
    </cfRule>
  </conditionalFormatting>
  <conditionalFormatting sqref="E958">
    <cfRule type="expression" dxfId="763" priority="764" stopIfTrue="1">
      <formula>#REF!="Title"</formula>
    </cfRule>
  </conditionalFormatting>
  <conditionalFormatting sqref="B945:D957">
    <cfRule type="expression" dxfId="762" priority="763" stopIfTrue="1">
      <formula>#REF!="Title"</formula>
    </cfRule>
  </conditionalFormatting>
  <conditionalFormatting sqref="E945:F957">
    <cfRule type="expression" dxfId="761" priority="762" stopIfTrue="1">
      <formula>#REF!="Title"</formula>
    </cfRule>
  </conditionalFormatting>
  <conditionalFormatting sqref="B944:F944">
    <cfRule type="expression" dxfId="760" priority="761" stopIfTrue="1">
      <formula>#REF!="Title"</formula>
    </cfRule>
  </conditionalFormatting>
  <conditionalFormatting sqref="B943:F943">
    <cfRule type="expression" dxfId="759" priority="760" stopIfTrue="1">
      <formula>#REF!="Title"</formula>
    </cfRule>
  </conditionalFormatting>
  <conditionalFormatting sqref="G219:G256">
    <cfRule type="expression" dxfId="758" priority="759" stopIfTrue="1">
      <formula>#REF!="Title"</formula>
    </cfRule>
  </conditionalFormatting>
  <conditionalFormatting sqref="B887:D887">
    <cfRule type="expression" dxfId="757" priority="758" stopIfTrue="1">
      <formula>#REF!="Title"</formula>
    </cfRule>
  </conditionalFormatting>
  <conditionalFormatting sqref="B886:F886">
    <cfRule type="expression" dxfId="756" priority="757" stopIfTrue="1">
      <formula>#REF!="Title"</formula>
    </cfRule>
  </conditionalFormatting>
  <conditionalFormatting sqref="B864:B865">
    <cfRule type="expression" dxfId="755" priority="756" stopIfTrue="1">
      <formula>#REF!="Title"</formula>
    </cfRule>
  </conditionalFormatting>
  <conditionalFormatting sqref="B863">
    <cfRule type="expression" dxfId="754" priority="755" stopIfTrue="1">
      <formula>#REF!="Title"</formula>
    </cfRule>
  </conditionalFormatting>
  <conditionalFormatting sqref="B862">
    <cfRule type="expression" dxfId="753" priority="754" stopIfTrue="1">
      <formula>#REF!="Title"</formula>
    </cfRule>
  </conditionalFormatting>
  <conditionalFormatting sqref="B861">
    <cfRule type="expression" dxfId="752" priority="753" stopIfTrue="1">
      <formula>#REF!="Title"</formula>
    </cfRule>
  </conditionalFormatting>
  <conditionalFormatting sqref="B843:D843">
    <cfRule type="expression" dxfId="751" priority="752" stopIfTrue="1">
      <formula>#REF!="Title"</formula>
    </cfRule>
  </conditionalFormatting>
  <conditionalFormatting sqref="E843">
    <cfRule type="expression" dxfId="750" priority="751" stopIfTrue="1">
      <formula>#REF!="Title"</formula>
    </cfRule>
  </conditionalFormatting>
  <conditionalFormatting sqref="G832">
    <cfRule type="expression" dxfId="749" priority="750" stopIfTrue="1">
      <formula>#REF!="Title"</formula>
    </cfRule>
  </conditionalFormatting>
  <conditionalFormatting sqref="B817:D817">
    <cfRule type="expression" dxfId="748" priority="749" stopIfTrue="1">
      <formula>#REF!="Title"</formula>
    </cfRule>
  </conditionalFormatting>
  <conditionalFormatting sqref="E817">
    <cfRule type="expression" dxfId="747" priority="748" stopIfTrue="1">
      <formula>#REF!="Title"</formula>
    </cfRule>
  </conditionalFormatting>
  <conditionalFormatting sqref="G745:G751">
    <cfRule type="expression" dxfId="746" priority="747" stopIfTrue="1">
      <formula>#REF!="Title"</formula>
    </cfRule>
  </conditionalFormatting>
  <conditionalFormatting sqref="G728:G744">
    <cfRule type="expression" dxfId="745" priority="746" stopIfTrue="1">
      <formula>#REF!="Title"</formula>
    </cfRule>
  </conditionalFormatting>
  <conditionalFormatting sqref="G727">
    <cfRule type="expression" dxfId="744" priority="745" stopIfTrue="1">
      <formula>#REF!="Title"</formula>
    </cfRule>
  </conditionalFormatting>
  <conditionalFormatting sqref="E719:G719">
    <cfRule type="expression" dxfId="743" priority="744" stopIfTrue="1">
      <formula>#REF!="Title"</formula>
    </cfRule>
  </conditionalFormatting>
  <conditionalFormatting sqref="G703">
    <cfRule type="expression" dxfId="742" priority="743" stopIfTrue="1">
      <formula>#REF!="Title"</formula>
    </cfRule>
  </conditionalFormatting>
  <conditionalFormatting sqref="G700">
    <cfRule type="expression" dxfId="741" priority="742" stopIfTrue="1">
      <formula>#REF!="Title"</formula>
    </cfRule>
  </conditionalFormatting>
  <conditionalFormatting sqref="G662:G696">
    <cfRule type="expression" dxfId="740" priority="741" stopIfTrue="1">
      <formula>#REF!="Title"</formula>
    </cfRule>
  </conditionalFormatting>
  <conditionalFormatting sqref="G647">
    <cfRule type="expression" dxfId="739" priority="740" stopIfTrue="1">
      <formula>#REF!="Title"</formula>
    </cfRule>
  </conditionalFormatting>
  <conditionalFormatting sqref="G644:G646">
    <cfRule type="expression" dxfId="738" priority="739" stopIfTrue="1">
      <formula>#REF!="Title"</formula>
    </cfRule>
  </conditionalFormatting>
  <conditionalFormatting sqref="G643">
    <cfRule type="expression" dxfId="737" priority="738" stopIfTrue="1">
      <formula>#REF!="Title"</formula>
    </cfRule>
  </conditionalFormatting>
  <conditionalFormatting sqref="B584:G584">
    <cfRule type="expression" dxfId="736" priority="737" stopIfTrue="1">
      <formula>#REF!="Title"</formula>
    </cfRule>
  </conditionalFormatting>
  <conditionalFormatting sqref="G581:G583">
    <cfRule type="expression" dxfId="735" priority="736" stopIfTrue="1">
      <formula>#REF!="Title"</formula>
    </cfRule>
  </conditionalFormatting>
  <conditionalFormatting sqref="G577:G580">
    <cfRule type="expression" dxfId="734" priority="735" stopIfTrue="1">
      <formula>#REF!="Title"</formula>
    </cfRule>
  </conditionalFormatting>
  <conditionalFormatting sqref="G575:G576">
    <cfRule type="expression" dxfId="733" priority="734" stopIfTrue="1">
      <formula>#REF!="Title"</formula>
    </cfRule>
  </conditionalFormatting>
  <conditionalFormatting sqref="G574">
    <cfRule type="expression" dxfId="732" priority="733" stopIfTrue="1">
      <formula>#REF!="Title"</formula>
    </cfRule>
  </conditionalFormatting>
  <conditionalFormatting sqref="G573">
    <cfRule type="expression" dxfId="731" priority="732" stopIfTrue="1">
      <formula>#REF!="Title"</formula>
    </cfRule>
  </conditionalFormatting>
  <conditionalFormatting sqref="C572:F572">
    <cfRule type="expression" dxfId="730" priority="731" stopIfTrue="1">
      <formula>#REF!="Title"</formula>
    </cfRule>
  </conditionalFormatting>
  <conditionalFormatting sqref="G572">
    <cfRule type="expression" dxfId="729" priority="730" stopIfTrue="1">
      <formula>#REF!="Title"</formula>
    </cfRule>
  </conditionalFormatting>
  <conditionalFormatting sqref="C571 E571:F571">
    <cfRule type="expression" dxfId="728" priority="729" stopIfTrue="1">
      <formula>#REF!="Title"</formula>
    </cfRule>
  </conditionalFormatting>
  <conditionalFormatting sqref="G571">
    <cfRule type="expression" dxfId="727" priority="728" stopIfTrue="1">
      <formula>#REF!="Title"</formula>
    </cfRule>
  </conditionalFormatting>
  <conditionalFormatting sqref="C570:F570">
    <cfRule type="expression" dxfId="726" priority="727" stopIfTrue="1">
      <formula>#REF!="Title"</formula>
    </cfRule>
  </conditionalFormatting>
  <conditionalFormatting sqref="G570">
    <cfRule type="expression" dxfId="725" priority="726" stopIfTrue="1">
      <formula>#REF!="Title"</formula>
    </cfRule>
  </conditionalFormatting>
  <conditionalFormatting sqref="G568:G569">
    <cfRule type="expression" dxfId="724" priority="725" stopIfTrue="1">
      <formula>#REF!="Title"</formula>
    </cfRule>
  </conditionalFormatting>
  <conditionalFormatting sqref="F568:F569">
    <cfRule type="expression" dxfId="723" priority="724" stopIfTrue="1">
      <formula>#REF!="Title"</formula>
    </cfRule>
  </conditionalFormatting>
  <conditionalFormatting sqref="G559:G567">
    <cfRule type="expression" dxfId="722" priority="723" stopIfTrue="1">
      <formula>#REF!="Title"</formula>
    </cfRule>
  </conditionalFormatting>
  <conditionalFormatting sqref="G555">
    <cfRule type="expression" dxfId="721" priority="722" stopIfTrue="1">
      <formula>#REF!="Title"</formula>
    </cfRule>
  </conditionalFormatting>
  <conditionalFormatting sqref="G556">
    <cfRule type="expression" dxfId="720" priority="721" stopIfTrue="1">
      <formula>#REF!="Title"</formula>
    </cfRule>
  </conditionalFormatting>
  <conditionalFormatting sqref="G557">
    <cfRule type="expression" dxfId="719" priority="720" stopIfTrue="1">
      <formula>#REF!="Title"</formula>
    </cfRule>
  </conditionalFormatting>
  <conditionalFormatting sqref="G558">
    <cfRule type="expression" dxfId="718" priority="719" stopIfTrue="1">
      <formula>#REF!="Title"</formula>
    </cfRule>
  </conditionalFormatting>
  <conditionalFormatting sqref="G553:G554">
    <cfRule type="expression" dxfId="717" priority="718" stopIfTrue="1">
      <formula>#REF!="Title"</formula>
    </cfRule>
  </conditionalFormatting>
  <conditionalFormatting sqref="G552">
    <cfRule type="expression" dxfId="716" priority="717" stopIfTrue="1">
      <formula>#REF!="Title"</formula>
    </cfRule>
  </conditionalFormatting>
  <conditionalFormatting sqref="G529">
    <cfRule type="expression" dxfId="715" priority="716" stopIfTrue="1">
      <formula>#REF!="Title"</formula>
    </cfRule>
  </conditionalFormatting>
  <conditionalFormatting sqref="G530">
    <cfRule type="expression" dxfId="714" priority="715" stopIfTrue="1">
      <formula>#REF!="Title"</formula>
    </cfRule>
  </conditionalFormatting>
  <conditionalFormatting sqref="G531">
    <cfRule type="expression" dxfId="713" priority="714" stopIfTrue="1">
      <formula>#REF!="Title"</formula>
    </cfRule>
  </conditionalFormatting>
  <conditionalFormatting sqref="G532">
    <cfRule type="expression" dxfId="712" priority="713" stopIfTrue="1">
      <formula>#REF!="Title"</formula>
    </cfRule>
  </conditionalFormatting>
  <conditionalFormatting sqref="G533">
    <cfRule type="expression" dxfId="711" priority="712" stopIfTrue="1">
      <formula>#REF!="Title"</formula>
    </cfRule>
  </conditionalFormatting>
  <conditionalFormatting sqref="G535">
    <cfRule type="expression" dxfId="710" priority="710" stopIfTrue="1">
      <formula>#REF!="Title"</formula>
    </cfRule>
  </conditionalFormatting>
  <conditionalFormatting sqref="G536">
    <cfRule type="expression" dxfId="709" priority="709" stopIfTrue="1">
      <formula>#REF!="Title"</formula>
    </cfRule>
  </conditionalFormatting>
  <conditionalFormatting sqref="G534">
    <cfRule type="expression" dxfId="708" priority="711" stopIfTrue="1">
      <formula>#REF!="Title"</formula>
    </cfRule>
  </conditionalFormatting>
  <conditionalFormatting sqref="G537">
    <cfRule type="expression" dxfId="707" priority="708" stopIfTrue="1">
      <formula>#REF!="Title"</formula>
    </cfRule>
  </conditionalFormatting>
  <conditionalFormatting sqref="G538:G539">
    <cfRule type="expression" dxfId="706" priority="707" stopIfTrue="1">
      <formula>#REF!="Title"</formula>
    </cfRule>
  </conditionalFormatting>
  <conditionalFormatting sqref="G540">
    <cfRule type="expression" dxfId="705" priority="706" stopIfTrue="1">
      <formula>#REF!="Title"</formula>
    </cfRule>
  </conditionalFormatting>
  <conditionalFormatting sqref="G541">
    <cfRule type="expression" dxfId="704" priority="705" stopIfTrue="1">
      <formula>#REF!="Title"</formula>
    </cfRule>
  </conditionalFormatting>
  <conditionalFormatting sqref="G542">
    <cfRule type="expression" dxfId="703" priority="704" stopIfTrue="1">
      <formula>#REF!="Title"</formula>
    </cfRule>
  </conditionalFormatting>
  <conditionalFormatting sqref="G543">
    <cfRule type="expression" dxfId="702" priority="703" stopIfTrue="1">
      <formula>#REF!="Title"</formula>
    </cfRule>
  </conditionalFormatting>
  <conditionalFormatting sqref="G544">
    <cfRule type="expression" dxfId="701" priority="702" stopIfTrue="1">
      <formula>#REF!="Title"</formula>
    </cfRule>
  </conditionalFormatting>
  <conditionalFormatting sqref="G546">
    <cfRule type="expression" dxfId="700" priority="700" stopIfTrue="1">
      <formula>#REF!="Title"</formula>
    </cfRule>
  </conditionalFormatting>
  <conditionalFormatting sqref="G545">
    <cfRule type="expression" dxfId="699" priority="701" stopIfTrue="1">
      <formula>#REF!="Title"</formula>
    </cfRule>
  </conditionalFormatting>
  <conditionalFormatting sqref="G547">
    <cfRule type="expression" dxfId="698" priority="699" stopIfTrue="1">
      <formula>#REF!="Title"</formula>
    </cfRule>
  </conditionalFormatting>
  <conditionalFormatting sqref="G548">
    <cfRule type="expression" dxfId="697" priority="698" stopIfTrue="1">
      <formula>#REF!="Title"</formula>
    </cfRule>
  </conditionalFormatting>
  <conditionalFormatting sqref="G549">
    <cfRule type="expression" dxfId="696" priority="697" stopIfTrue="1">
      <formula>#REF!="Title"</formula>
    </cfRule>
  </conditionalFormatting>
  <conditionalFormatting sqref="G550">
    <cfRule type="expression" dxfId="695" priority="696" stopIfTrue="1">
      <formula>#REF!="Title"</formula>
    </cfRule>
  </conditionalFormatting>
  <conditionalFormatting sqref="G551">
    <cfRule type="expression" dxfId="694" priority="695" stopIfTrue="1">
      <formula>#REF!="Title"</formula>
    </cfRule>
  </conditionalFormatting>
  <conditionalFormatting sqref="G525:G526 G528">
    <cfRule type="expression" dxfId="693" priority="694" stopIfTrue="1">
      <formula>#REF!="Title"</formula>
    </cfRule>
  </conditionalFormatting>
  <conditionalFormatting sqref="G525:G526">
    <cfRule type="expression" dxfId="692" priority="693" stopIfTrue="1">
      <formula>#REF!="Title"</formula>
    </cfRule>
  </conditionalFormatting>
  <conditionalFormatting sqref="G527">
    <cfRule type="expression" dxfId="691" priority="692" stopIfTrue="1">
      <formula>#REF!="Title"</formula>
    </cfRule>
  </conditionalFormatting>
  <conditionalFormatting sqref="G515:G524">
    <cfRule type="expression" dxfId="690" priority="691" stopIfTrue="1">
      <formula>#REF!="Title"</formula>
    </cfRule>
  </conditionalFormatting>
  <conditionalFormatting sqref="G515:G524">
    <cfRule type="expression" dxfId="689" priority="690" stopIfTrue="1">
      <formula>#REF!="Title"</formula>
    </cfRule>
  </conditionalFormatting>
  <conditionalFormatting sqref="G448:G451">
    <cfRule type="expression" dxfId="688" priority="689" stopIfTrue="1">
      <formula>#REF!="Title"</formula>
    </cfRule>
  </conditionalFormatting>
  <conditionalFormatting sqref="G452:G456">
    <cfRule type="expression" dxfId="687" priority="688" stopIfTrue="1">
      <formula>#REF!="Title"</formula>
    </cfRule>
  </conditionalFormatting>
  <conditionalFormatting sqref="G460 G472">
    <cfRule type="expression" dxfId="686" priority="686" stopIfTrue="1">
      <formula>#REF!="Title"</formula>
    </cfRule>
  </conditionalFormatting>
  <conditionalFormatting sqref="G477:G479">
    <cfRule type="expression" dxfId="685" priority="685" stopIfTrue="1">
      <formula>#REF!="Title"</formula>
    </cfRule>
  </conditionalFormatting>
  <conditionalFormatting sqref="G457:G459">
    <cfRule type="expression" dxfId="684" priority="687" stopIfTrue="1">
      <formula>#REF!="Title"</formula>
    </cfRule>
  </conditionalFormatting>
  <conditionalFormatting sqref="G461:G471">
    <cfRule type="expression" dxfId="683" priority="684" stopIfTrue="1">
      <formula>#REF!="Title"</formula>
    </cfRule>
  </conditionalFormatting>
  <conditionalFormatting sqref="G473:G476">
    <cfRule type="expression" dxfId="682" priority="683" stopIfTrue="1">
      <formula>#REF!="Title"</formula>
    </cfRule>
  </conditionalFormatting>
  <conditionalFormatting sqref="G421:G447">
    <cfRule type="expression" dxfId="681" priority="682" stopIfTrue="1">
      <formula>#REF!="Title"</formula>
    </cfRule>
  </conditionalFormatting>
  <conditionalFormatting sqref="G410:G420">
    <cfRule type="expression" dxfId="680" priority="681" stopIfTrue="1">
      <formula>#REF!="Title"</formula>
    </cfRule>
  </conditionalFormatting>
  <conditionalFormatting sqref="G347">
    <cfRule type="expression" dxfId="679" priority="680" stopIfTrue="1">
      <formula>#REF!="Title"</formula>
    </cfRule>
  </conditionalFormatting>
  <conditionalFormatting sqref="G348:G409">
    <cfRule type="expression" dxfId="678" priority="679" stopIfTrue="1">
      <formula>#REF!="Title"</formula>
    </cfRule>
  </conditionalFormatting>
  <conditionalFormatting sqref="G327:G337">
    <cfRule type="expression" dxfId="677" priority="678" stopIfTrue="1">
      <formula>#REF!="Title"</formula>
    </cfRule>
  </conditionalFormatting>
  <conditionalFormatting sqref="G338:G346">
    <cfRule type="expression" dxfId="676" priority="677" stopIfTrue="1">
      <formula>#REF!="Title"</formula>
    </cfRule>
  </conditionalFormatting>
  <conditionalFormatting sqref="B328">
    <cfRule type="expression" dxfId="675" priority="676" stopIfTrue="1">
      <formula>#REF!="Title"</formula>
    </cfRule>
  </conditionalFormatting>
  <conditionalFormatting sqref="G320:G326">
    <cfRule type="expression" dxfId="674" priority="675" stopIfTrue="1">
      <formula>#REF!="Title"</formula>
    </cfRule>
  </conditionalFormatting>
  <conditionalFormatting sqref="G257:G319">
    <cfRule type="expression" dxfId="673" priority="674" stopIfTrue="1">
      <formula>#REF!="Title"</formula>
    </cfRule>
  </conditionalFormatting>
  <conditionalFormatting sqref="G192:G196 G198:G218">
    <cfRule type="expression" dxfId="672" priority="673" stopIfTrue="1">
      <formula>#REF!="Title"</formula>
    </cfRule>
  </conditionalFormatting>
  <conditionalFormatting sqref="G192:G218">
    <cfRule type="expression" dxfId="671" priority="672" stopIfTrue="1">
      <formula>#REF!="Title"</formula>
    </cfRule>
  </conditionalFormatting>
  <conditionalFormatting sqref="G177:G191">
    <cfRule type="expression" dxfId="670" priority="671" stopIfTrue="1">
      <formula>#REF!="Title"</formula>
    </cfRule>
  </conditionalFormatting>
  <conditionalFormatting sqref="G177:G191">
    <cfRule type="expression" dxfId="669" priority="670" stopIfTrue="1">
      <formula>#REF!="Title"</formula>
    </cfRule>
  </conditionalFormatting>
  <conditionalFormatting sqref="G176">
    <cfRule type="expression" dxfId="668" priority="669" stopIfTrue="1">
      <formula>#REF!="Title"</formula>
    </cfRule>
  </conditionalFormatting>
  <conditionalFormatting sqref="G176">
    <cfRule type="expression" dxfId="667" priority="668" stopIfTrue="1">
      <formula>#REF!="Title"</formula>
    </cfRule>
  </conditionalFormatting>
  <conditionalFormatting sqref="G160">
    <cfRule type="expression" dxfId="666" priority="667" stopIfTrue="1">
      <formula>#REF!="Title"</formula>
    </cfRule>
  </conditionalFormatting>
  <conditionalFormatting sqref="G160">
    <cfRule type="expression" dxfId="665" priority="666" stopIfTrue="1">
      <formula>#REF!="Title"</formula>
    </cfRule>
  </conditionalFormatting>
  <conditionalFormatting sqref="G159">
    <cfRule type="expression" dxfId="664" priority="665" stopIfTrue="1">
      <formula>#REF!="Title"</formula>
    </cfRule>
  </conditionalFormatting>
  <conditionalFormatting sqref="G159">
    <cfRule type="expression" dxfId="663" priority="664" stopIfTrue="1">
      <formula>#REF!="Title"</formula>
    </cfRule>
  </conditionalFormatting>
  <conditionalFormatting sqref="G158">
    <cfRule type="expression" dxfId="662" priority="663" stopIfTrue="1">
      <formula>#REF!="Title"</formula>
    </cfRule>
  </conditionalFormatting>
  <conditionalFormatting sqref="G158">
    <cfRule type="expression" dxfId="661" priority="662" stopIfTrue="1">
      <formula>#REF!="Title"</formula>
    </cfRule>
  </conditionalFormatting>
  <conditionalFormatting sqref="G157">
    <cfRule type="expression" dxfId="660" priority="661" stopIfTrue="1">
      <formula>#REF!="Title"</formula>
    </cfRule>
  </conditionalFormatting>
  <conditionalFormatting sqref="G157">
    <cfRule type="expression" dxfId="659" priority="660" stopIfTrue="1">
      <formula>#REF!="Title"</formula>
    </cfRule>
  </conditionalFormatting>
  <conditionalFormatting sqref="G156">
    <cfRule type="expression" dxfId="658" priority="659" stopIfTrue="1">
      <formula>#REF!="Title"</formula>
    </cfRule>
  </conditionalFormatting>
  <conditionalFormatting sqref="G156">
    <cfRule type="expression" dxfId="657" priority="658" stopIfTrue="1">
      <formula>#REF!="Title"</formula>
    </cfRule>
  </conditionalFormatting>
  <conditionalFormatting sqref="G155">
    <cfRule type="expression" dxfId="656" priority="657" stopIfTrue="1">
      <formula>#REF!="Title"</formula>
    </cfRule>
  </conditionalFormatting>
  <conditionalFormatting sqref="G155">
    <cfRule type="expression" dxfId="655" priority="656" stopIfTrue="1">
      <formula>#REF!="Title"</formula>
    </cfRule>
  </conditionalFormatting>
  <conditionalFormatting sqref="G154">
    <cfRule type="expression" dxfId="654" priority="655" stopIfTrue="1">
      <formula>#REF!="Title"</formula>
    </cfRule>
  </conditionalFormatting>
  <conditionalFormatting sqref="G154">
    <cfRule type="expression" dxfId="653" priority="654" stopIfTrue="1">
      <formula>#REF!="Title"</formula>
    </cfRule>
  </conditionalFormatting>
  <conditionalFormatting sqref="G153">
    <cfRule type="expression" dxfId="652" priority="653" stopIfTrue="1">
      <formula>#REF!="Title"</formula>
    </cfRule>
  </conditionalFormatting>
  <conditionalFormatting sqref="G153">
    <cfRule type="expression" dxfId="651" priority="652" stopIfTrue="1">
      <formula>#REF!="Title"</formula>
    </cfRule>
  </conditionalFormatting>
  <conditionalFormatting sqref="G152">
    <cfRule type="expression" dxfId="650" priority="651" stopIfTrue="1">
      <formula>#REF!="Title"</formula>
    </cfRule>
  </conditionalFormatting>
  <conditionalFormatting sqref="G152">
    <cfRule type="expression" dxfId="649" priority="650" stopIfTrue="1">
      <formula>#REF!="Title"</formula>
    </cfRule>
  </conditionalFormatting>
  <conditionalFormatting sqref="G151">
    <cfRule type="expression" dxfId="648" priority="649" stopIfTrue="1">
      <formula>#REF!="Title"</formula>
    </cfRule>
  </conditionalFormatting>
  <conditionalFormatting sqref="G151">
    <cfRule type="expression" dxfId="647" priority="648" stopIfTrue="1">
      <formula>#REF!="Title"</formula>
    </cfRule>
  </conditionalFormatting>
  <conditionalFormatting sqref="G150:G160">
    <cfRule type="expression" dxfId="646" priority="647" stopIfTrue="1">
      <formula>#REF!="Title"</formula>
    </cfRule>
  </conditionalFormatting>
  <conditionalFormatting sqref="G150:G160">
    <cfRule type="expression" dxfId="645" priority="646" stopIfTrue="1">
      <formula>#REF!="Title"</formula>
    </cfRule>
  </conditionalFormatting>
  <conditionalFormatting sqref="G161:G171">
    <cfRule type="expression" dxfId="644" priority="645" stopIfTrue="1">
      <formula>#REF!="Title"</formula>
    </cfRule>
  </conditionalFormatting>
  <conditionalFormatting sqref="G161:G171">
    <cfRule type="expression" dxfId="643" priority="644" stopIfTrue="1">
      <formula>#REF!="Title"</formula>
    </cfRule>
  </conditionalFormatting>
  <conditionalFormatting sqref="G161:G171">
    <cfRule type="expression" dxfId="642" priority="643" stopIfTrue="1">
      <formula>#REF!="Title"</formula>
    </cfRule>
  </conditionalFormatting>
  <conditionalFormatting sqref="G161:G171">
    <cfRule type="expression" dxfId="641" priority="642" stopIfTrue="1">
      <formula>#REF!="Title"</formula>
    </cfRule>
  </conditionalFormatting>
  <conditionalFormatting sqref="G172:G175">
    <cfRule type="expression" dxfId="640" priority="641" stopIfTrue="1">
      <formula>#REF!="Title"</formula>
    </cfRule>
  </conditionalFormatting>
  <conditionalFormatting sqref="G172:G175">
    <cfRule type="expression" dxfId="639" priority="640" stopIfTrue="1">
      <formula>#REF!="Title"</formula>
    </cfRule>
  </conditionalFormatting>
  <conditionalFormatting sqref="G172:G175">
    <cfRule type="expression" dxfId="638" priority="639" stopIfTrue="1">
      <formula>#REF!="Title"</formula>
    </cfRule>
  </conditionalFormatting>
  <conditionalFormatting sqref="G172:G175">
    <cfRule type="expression" dxfId="637" priority="638" stopIfTrue="1">
      <formula>#REF!="Title"</formula>
    </cfRule>
  </conditionalFormatting>
  <conditionalFormatting sqref="G148:G149">
    <cfRule type="expression" dxfId="636" priority="636" stopIfTrue="1">
      <formula>#REF!="Title"</formula>
    </cfRule>
  </conditionalFormatting>
  <conditionalFormatting sqref="G148:G149">
    <cfRule type="expression" dxfId="635" priority="635" stopIfTrue="1">
      <formula>#REF!="Title"</formula>
    </cfRule>
  </conditionalFormatting>
  <conditionalFormatting sqref="B149:E149 B148:C148">
    <cfRule type="expression" dxfId="634" priority="637" stopIfTrue="1">
      <formula>#REF!="Title"</formula>
    </cfRule>
  </conditionalFormatting>
  <conditionalFormatting sqref="G147">
    <cfRule type="expression" dxfId="633" priority="633" stopIfTrue="1">
      <formula>#REF!="Title"</formula>
    </cfRule>
  </conditionalFormatting>
  <conditionalFormatting sqref="G147">
    <cfRule type="expression" dxfId="632" priority="634" stopIfTrue="1">
      <formula>#REF!="Title"</formula>
    </cfRule>
  </conditionalFormatting>
  <conditionalFormatting sqref="G145">
    <cfRule type="expression" dxfId="631" priority="631" stopIfTrue="1">
      <formula>#REF!="Title"</formula>
    </cfRule>
  </conditionalFormatting>
  <conditionalFormatting sqref="G145">
    <cfRule type="expression" dxfId="630" priority="632" stopIfTrue="1">
      <formula>#REF!="Title"</formula>
    </cfRule>
  </conditionalFormatting>
  <conditionalFormatting sqref="G146">
    <cfRule type="expression" dxfId="629" priority="630" stopIfTrue="1">
      <formula>#REF!="Title"</formula>
    </cfRule>
  </conditionalFormatting>
  <conditionalFormatting sqref="G146">
    <cfRule type="expression" dxfId="628" priority="629" stopIfTrue="1">
      <formula>#REF!="Title"</formula>
    </cfRule>
  </conditionalFormatting>
  <conditionalFormatting sqref="G144">
    <cfRule type="expression" dxfId="627" priority="627" stopIfTrue="1">
      <formula>#REF!="Title"</formula>
    </cfRule>
  </conditionalFormatting>
  <conditionalFormatting sqref="G144">
    <cfRule type="expression" dxfId="626" priority="628" stopIfTrue="1">
      <formula>#REF!="Title"</formula>
    </cfRule>
  </conditionalFormatting>
  <conditionalFormatting sqref="G143">
    <cfRule type="expression" dxfId="625" priority="625" stopIfTrue="1">
      <formula>#REF!="Title"</formula>
    </cfRule>
  </conditionalFormatting>
  <conditionalFormatting sqref="G143">
    <cfRule type="expression" dxfId="624" priority="626" stopIfTrue="1">
      <formula>#REF!="Title"</formula>
    </cfRule>
  </conditionalFormatting>
  <conditionalFormatting sqref="G141">
    <cfRule type="expression" dxfId="623" priority="623" stopIfTrue="1">
      <formula>#REF!="Title"</formula>
    </cfRule>
  </conditionalFormatting>
  <conditionalFormatting sqref="G141">
    <cfRule type="expression" dxfId="622" priority="624" stopIfTrue="1">
      <formula>#REF!="Title"</formula>
    </cfRule>
  </conditionalFormatting>
  <conditionalFormatting sqref="G140">
    <cfRule type="expression" dxfId="621" priority="621" stopIfTrue="1">
      <formula>#REF!="Title"</formula>
    </cfRule>
  </conditionalFormatting>
  <conditionalFormatting sqref="G140">
    <cfRule type="expression" dxfId="620" priority="622" stopIfTrue="1">
      <formula>#REF!="Title"</formula>
    </cfRule>
  </conditionalFormatting>
  <conditionalFormatting sqref="G142">
    <cfRule type="expression" dxfId="619" priority="619" stopIfTrue="1">
      <formula>#REF!="Title"</formula>
    </cfRule>
  </conditionalFormatting>
  <conditionalFormatting sqref="G142">
    <cfRule type="expression" dxfId="618" priority="620" stopIfTrue="1">
      <formula>#REF!="Title"</formula>
    </cfRule>
  </conditionalFormatting>
  <conditionalFormatting sqref="G139">
    <cfRule type="expression" dxfId="617" priority="617" stopIfTrue="1">
      <formula>#REF!="Title"</formula>
    </cfRule>
  </conditionalFormatting>
  <conditionalFormatting sqref="G139">
    <cfRule type="expression" dxfId="616" priority="618" stopIfTrue="1">
      <formula>#REF!="Title"</formula>
    </cfRule>
  </conditionalFormatting>
  <conditionalFormatting sqref="B124:E124 B123:C123">
    <cfRule type="expression" dxfId="615" priority="616" stopIfTrue="1">
      <formula>#REF!="Title"</formula>
    </cfRule>
  </conditionalFormatting>
  <conditionalFormatting sqref="G114">
    <cfRule type="expression" dxfId="614" priority="614" stopIfTrue="1">
      <formula>#REF!="Title"</formula>
    </cfRule>
  </conditionalFormatting>
  <conditionalFormatting sqref="G114">
    <cfRule type="expression" dxfId="613" priority="615" stopIfTrue="1">
      <formula>#REF!="Title"</formula>
    </cfRule>
  </conditionalFormatting>
  <conditionalFormatting sqref="G115:G138">
    <cfRule type="expression" dxfId="612" priority="612" stopIfTrue="1">
      <formula>#REF!="Title"</formula>
    </cfRule>
  </conditionalFormatting>
  <conditionalFormatting sqref="G115:G138">
    <cfRule type="expression" dxfId="611" priority="613" stopIfTrue="1">
      <formula>#REF!="Title"</formula>
    </cfRule>
  </conditionalFormatting>
  <conditionalFormatting sqref="G113">
    <cfRule type="expression" dxfId="610" priority="610" stopIfTrue="1">
      <formula>#REF!="Title"</formula>
    </cfRule>
  </conditionalFormatting>
  <conditionalFormatting sqref="G113">
    <cfRule type="expression" dxfId="609" priority="611" stopIfTrue="1">
      <formula>#REF!="Title"</formula>
    </cfRule>
  </conditionalFormatting>
  <conditionalFormatting sqref="G108">
    <cfRule type="expression" dxfId="608" priority="608" stopIfTrue="1">
      <formula>#REF!="Title"</formula>
    </cfRule>
  </conditionalFormatting>
  <conditionalFormatting sqref="G108">
    <cfRule type="expression" dxfId="607" priority="609" stopIfTrue="1">
      <formula>#REF!="Title"</formula>
    </cfRule>
  </conditionalFormatting>
  <conditionalFormatting sqref="G109">
    <cfRule type="expression" dxfId="606" priority="606" stopIfTrue="1">
      <formula>#REF!="Title"</formula>
    </cfRule>
  </conditionalFormatting>
  <conditionalFormatting sqref="G109">
    <cfRule type="expression" dxfId="605" priority="607" stopIfTrue="1">
      <formula>#REF!="Title"</formula>
    </cfRule>
  </conditionalFormatting>
  <conditionalFormatting sqref="G110:G112">
    <cfRule type="expression" dxfId="604" priority="604" stopIfTrue="1">
      <formula>#REF!="Title"</formula>
    </cfRule>
  </conditionalFormatting>
  <conditionalFormatting sqref="G110:G112">
    <cfRule type="expression" dxfId="603" priority="605" stopIfTrue="1">
      <formula>#REF!="Title"</formula>
    </cfRule>
  </conditionalFormatting>
  <conditionalFormatting sqref="G105">
    <cfRule type="expression" dxfId="602" priority="602" stopIfTrue="1">
      <formula>#REF!="Title"</formula>
    </cfRule>
  </conditionalFormatting>
  <conditionalFormatting sqref="G105">
    <cfRule type="expression" dxfId="601" priority="603" stopIfTrue="1">
      <formula>#REF!="Title"</formula>
    </cfRule>
  </conditionalFormatting>
  <conditionalFormatting sqref="G106:G107">
    <cfRule type="expression" dxfId="600" priority="600" stopIfTrue="1">
      <formula>#REF!="Title"</formula>
    </cfRule>
  </conditionalFormatting>
  <conditionalFormatting sqref="G106:G107">
    <cfRule type="expression" dxfId="599" priority="601" stopIfTrue="1">
      <formula>#REF!="Title"</formula>
    </cfRule>
  </conditionalFormatting>
  <conditionalFormatting sqref="G103">
    <cfRule type="expression" dxfId="598" priority="598" stopIfTrue="1">
      <formula>#REF!="Title"</formula>
    </cfRule>
  </conditionalFormatting>
  <conditionalFormatting sqref="G103">
    <cfRule type="expression" dxfId="597" priority="599" stopIfTrue="1">
      <formula>#REF!="Title"</formula>
    </cfRule>
  </conditionalFormatting>
  <conditionalFormatting sqref="G104">
    <cfRule type="expression" dxfId="596" priority="596" stopIfTrue="1">
      <formula>#REF!="Title"</formula>
    </cfRule>
  </conditionalFormatting>
  <conditionalFormatting sqref="G104">
    <cfRule type="expression" dxfId="595" priority="597" stopIfTrue="1">
      <formula>#REF!="Title"</formula>
    </cfRule>
  </conditionalFormatting>
  <conditionalFormatting sqref="G86">
    <cfRule type="expression" dxfId="594" priority="594" stopIfTrue="1">
      <formula>#REF!="Title"</formula>
    </cfRule>
  </conditionalFormatting>
  <conditionalFormatting sqref="G86">
    <cfRule type="expression" dxfId="593" priority="595" stopIfTrue="1">
      <formula>#REF!="Title"</formula>
    </cfRule>
  </conditionalFormatting>
  <conditionalFormatting sqref="G87:G88">
    <cfRule type="expression" dxfId="592" priority="592" stopIfTrue="1">
      <formula>#REF!="Title"</formula>
    </cfRule>
  </conditionalFormatting>
  <conditionalFormatting sqref="G87:G88">
    <cfRule type="expression" dxfId="591" priority="593" stopIfTrue="1">
      <formula>#REF!="Title"</formula>
    </cfRule>
  </conditionalFormatting>
  <conditionalFormatting sqref="G84">
    <cfRule type="expression" dxfId="590" priority="590" stopIfTrue="1">
      <formula>#REF!="Title"</formula>
    </cfRule>
  </conditionalFormatting>
  <conditionalFormatting sqref="G84">
    <cfRule type="expression" dxfId="589" priority="591" stopIfTrue="1">
      <formula>#REF!="Title"</formula>
    </cfRule>
  </conditionalFormatting>
  <conditionalFormatting sqref="G85 G89:G102">
    <cfRule type="expression" dxfId="588" priority="588" stopIfTrue="1">
      <formula>#REF!="Title"</formula>
    </cfRule>
  </conditionalFormatting>
  <conditionalFormatting sqref="G85">
    <cfRule type="expression" dxfId="587" priority="589" stopIfTrue="1">
      <formula>#REF!="Title"</formula>
    </cfRule>
  </conditionalFormatting>
  <conditionalFormatting sqref="G83">
    <cfRule type="expression" dxfId="586" priority="586" stopIfTrue="1">
      <formula>#REF!="Title"</formula>
    </cfRule>
  </conditionalFormatting>
  <conditionalFormatting sqref="G83">
    <cfRule type="expression" dxfId="585" priority="587" stopIfTrue="1">
      <formula>#REF!="Title"</formula>
    </cfRule>
  </conditionalFormatting>
  <conditionalFormatting sqref="G82">
    <cfRule type="expression" dxfId="584" priority="584" stopIfTrue="1">
      <formula>#REF!="Title"</formula>
    </cfRule>
  </conditionalFormatting>
  <conditionalFormatting sqref="G82">
    <cfRule type="expression" dxfId="583" priority="585" stopIfTrue="1">
      <formula>#REF!="Title"</formula>
    </cfRule>
  </conditionalFormatting>
  <conditionalFormatting sqref="G77">
    <cfRule type="expression" dxfId="582" priority="582" stopIfTrue="1">
      <formula>#REF!="Title"</formula>
    </cfRule>
  </conditionalFormatting>
  <conditionalFormatting sqref="G77">
    <cfRule type="expression" dxfId="581" priority="583" stopIfTrue="1">
      <formula>#REF!="Title"</formula>
    </cfRule>
  </conditionalFormatting>
  <conditionalFormatting sqref="G78:G81">
    <cfRule type="expression" dxfId="580" priority="580" stopIfTrue="1">
      <formula>#REF!="Title"</formula>
    </cfRule>
  </conditionalFormatting>
  <conditionalFormatting sqref="G78:G81">
    <cfRule type="expression" dxfId="579" priority="581" stopIfTrue="1">
      <formula>#REF!="Title"</formula>
    </cfRule>
  </conditionalFormatting>
  <conditionalFormatting sqref="G76">
    <cfRule type="expression" dxfId="578" priority="578" stopIfTrue="1">
      <formula>#REF!="Title"</formula>
    </cfRule>
  </conditionalFormatting>
  <conditionalFormatting sqref="G76">
    <cfRule type="expression" dxfId="577" priority="579" stopIfTrue="1">
      <formula>#REF!="Title"</formula>
    </cfRule>
  </conditionalFormatting>
  <conditionalFormatting sqref="G75">
    <cfRule type="expression" dxfId="576" priority="576" stopIfTrue="1">
      <formula>#REF!="Title"</formula>
    </cfRule>
  </conditionalFormatting>
  <conditionalFormatting sqref="G75">
    <cfRule type="expression" dxfId="575" priority="577" stopIfTrue="1">
      <formula>#REF!="Title"</formula>
    </cfRule>
  </conditionalFormatting>
  <conditionalFormatting sqref="G74">
    <cfRule type="expression" dxfId="574" priority="574" stopIfTrue="1">
      <formula>#REF!="Title"</formula>
    </cfRule>
  </conditionalFormatting>
  <conditionalFormatting sqref="G74">
    <cfRule type="expression" dxfId="573" priority="575" stopIfTrue="1">
      <formula>#REF!="Title"</formula>
    </cfRule>
  </conditionalFormatting>
  <conditionalFormatting sqref="G73">
    <cfRule type="expression" dxfId="572" priority="572" stopIfTrue="1">
      <formula>#REF!="Title"</formula>
    </cfRule>
  </conditionalFormatting>
  <conditionalFormatting sqref="G73">
    <cfRule type="expression" dxfId="571" priority="573" stopIfTrue="1">
      <formula>#REF!="Title"</formula>
    </cfRule>
  </conditionalFormatting>
  <conditionalFormatting sqref="G72">
    <cfRule type="expression" dxfId="570" priority="570" stopIfTrue="1">
      <formula>#REF!="Title"</formula>
    </cfRule>
  </conditionalFormatting>
  <conditionalFormatting sqref="G72">
    <cfRule type="expression" dxfId="569" priority="571" stopIfTrue="1">
      <formula>#REF!="Title"</formula>
    </cfRule>
  </conditionalFormatting>
  <conditionalFormatting sqref="G71">
    <cfRule type="expression" dxfId="568" priority="568" stopIfTrue="1">
      <formula>#REF!="Title"</formula>
    </cfRule>
  </conditionalFormatting>
  <conditionalFormatting sqref="G71">
    <cfRule type="expression" dxfId="567" priority="569" stopIfTrue="1">
      <formula>#REF!="Title"</formula>
    </cfRule>
  </conditionalFormatting>
  <conditionalFormatting sqref="G70">
    <cfRule type="expression" dxfId="566" priority="566" stopIfTrue="1">
      <formula>#REF!="Title"</formula>
    </cfRule>
  </conditionalFormatting>
  <conditionalFormatting sqref="G70">
    <cfRule type="expression" dxfId="565" priority="567" stopIfTrue="1">
      <formula>#REF!="Title"</formula>
    </cfRule>
  </conditionalFormatting>
  <conditionalFormatting sqref="G69">
    <cfRule type="expression" dxfId="564" priority="564" stopIfTrue="1">
      <formula>#REF!="Title"</formula>
    </cfRule>
  </conditionalFormatting>
  <conditionalFormatting sqref="G69">
    <cfRule type="expression" dxfId="563" priority="565" stopIfTrue="1">
      <formula>#REF!="Title"</formula>
    </cfRule>
  </conditionalFormatting>
  <conditionalFormatting sqref="G68">
    <cfRule type="expression" dxfId="562" priority="562" stopIfTrue="1">
      <formula>#REF!="Title"</formula>
    </cfRule>
  </conditionalFormatting>
  <conditionalFormatting sqref="G68">
    <cfRule type="expression" dxfId="561" priority="563" stopIfTrue="1">
      <formula>#REF!="Title"</formula>
    </cfRule>
  </conditionalFormatting>
  <conditionalFormatting sqref="G67">
    <cfRule type="expression" dxfId="560" priority="560" stopIfTrue="1">
      <formula>#REF!="Title"</formula>
    </cfRule>
  </conditionalFormatting>
  <conditionalFormatting sqref="G67">
    <cfRule type="expression" dxfId="559" priority="561" stopIfTrue="1">
      <formula>#REF!="Title"</formula>
    </cfRule>
  </conditionalFormatting>
  <conditionalFormatting sqref="G66">
    <cfRule type="expression" dxfId="558" priority="558" stopIfTrue="1">
      <formula>#REF!="Title"</formula>
    </cfRule>
  </conditionalFormatting>
  <conditionalFormatting sqref="G66">
    <cfRule type="expression" dxfId="557" priority="559" stopIfTrue="1">
      <formula>#REF!="Title"</formula>
    </cfRule>
  </conditionalFormatting>
  <conditionalFormatting sqref="G65">
    <cfRule type="expression" dxfId="556" priority="556" stopIfTrue="1">
      <formula>#REF!="Title"</formula>
    </cfRule>
  </conditionalFormatting>
  <conditionalFormatting sqref="G65">
    <cfRule type="expression" dxfId="555" priority="557" stopIfTrue="1">
      <formula>#REF!="Title"</formula>
    </cfRule>
  </conditionalFormatting>
  <conditionalFormatting sqref="G64">
    <cfRule type="expression" dxfId="554" priority="554" stopIfTrue="1">
      <formula>#REF!="Title"</formula>
    </cfRule>
  </conditionalFormatting>
  <conditionalFormatting sqref="G64">
    <cfRule type="expression" dxfId="553" priority="555" stopIfTrue="1">
      <formula>#REF!="Title"</formula>
    </cfRule>
  </conditionalFormatting>
  <conditionalFormatting sqref="G63">
    <cfRule type="expression" dxfId="552" priority="552" stopIfTrue="1">
      <formula>#REF!="Title"</formula>
    </cfRule>
  </conditionalFormatting>
  <conditionalFormatting sqref="G63">
    <cfRule type="expression" dxfId="551" priority="553" stopIfTrue="1">
      <formula>#REF!="Title"</formula>
    </cfRule>
  </conditionalFormatting>
  <conditionalFormatting sqref="G62">
    <cfRule type="expression" dxfId="550" priority="550" stopIfTrue="1">
      <formula>#REF!="Title"</formula>
    </cfRule>
  </conditionalFormatting>
  <conditionalFormatting sqref="G62">
    <cfRule type="expression" dxfId="549" priority="551" stopIfTrue="1">
      <formula>#REF!="Title"</formula>
    </cfRule>
  </conditionalFormatting>
  <conditionalFormatting sqref="G61">
    <cfRule type="expression" dxfId="548" priority="548" stopIfTrue="1">
      <formula>#REF!="Title"</formula>
    </cfRule>
  </conditionalFormatting>
  <conditionalFormatting sqref="G61">
    <cfRule type="expression" dxfId="547" priority="549" stopIfTrue="1">
      <formula>#REF!="Title"</formula>
    </cfRule>
  </conditionalFormatting>
  <conditionalFormatting sqref="G59">
    <cfRule type="expression" dxfId="546" priority="544" stopIfTrue="1">
      <formula>#REF!="Title"</formula>
    </cfRule>
  </conditionalFormatting>
  <conditionalFormatting sqref="G59">
    <cfRule type="expression" dxfId="545" priority="545" stopIfTrue="1">
      <formula>#REF!="Title"</formula>
    </cfRule>
  </conditionalFormatting>
  <conditionalFormatting sqref="G58">
    <cfRule type="expression" dxfId="544" priority="542" stopIfTrue="1">
      <formula>#REF!="Title"</formula>
    </cfRule>
  </conditionalFormatting>
  <conditionalFormatting sqref="G58">
    <cfRule type="expression" dxfId="543" priority="543" stopIfTrue="1">
      <formula>#REF!="Title"</formula>
    </cfRule>
  </conditionalFormatting>
  <conditionalFormatting sqref="G57">
    <cfRule type="expression" dxfId="542" priority="540" stopIfTrue="1">
      <formula>#REF!="Title"</formula>
    </cfRule>
  </conditionalFormatting>
  <conditionalFormatting sqref="G57">
    <cfRule type="expression" dxfId="541" priority="541" stopIfTrue="1">
      <formula>#REF!="Title"</formula>
    </cfRule>
  </conditionalFormatting>
  <conditionalFormatting sqref="G56">
    <cfRule type="expression" dxfId="540" priority="538" stopIfTrue="1">
      <formula>#REF!="Title"</formula>
    </cfRule>
  </conditionalFormatting>
  <conditionalFormatting sqref="G56">
    <cfRule type="expression" dxfId="539" priority="539" stopIfTrue="1">
      <formula>#REF!="Title"</formula>
    </cfRule>
  </conditionalFormatting>
  <conditionalFormatting sqref="G54">
    <cfRule type="expression" dxfId="538" priority="536" stopIfTrue="1">
      <formula>#REF!="Title"</formula>
    </cfRule>
  </conditionalFormatting>
  <conditionalFormatting sqref="G54">
    <cfRule type="expression" dxfId="537" priority="537" stopIfTrue="1">
      <formula>#REF!="Title"</formula>
    </cfRule>
  </conditionalFormatting>
  <conditionalFormatting sqref="G53">
    <cfRule type="expression" dxfId="536" priority="534" stopIfTrue="1">
      <formula>#REF!="Title"</formula>
    </cfRule>
  </conditionalFormatting>
  <conditionalFormatting sqref="G53">
    <cfRule type="expression" dxfId="535" priority="535" stopIfTrue="1">
      <formula>#REF!="Title"</formula>
    </cfRule>
  </conditionalFormatting>
  <conditionalFormatting sqref="G52">
    <cfRule type="expression" dxfId="534" priority="532" stopIfTrue="1">
      <formula>#REF!="Title"</formula>
    </cfRule>
  </conditionalFormatting>
  <conditionalFormatting sqref="G52">
    <cfRule type="expression" dxfId="533" priority="533" stopIfTrue="1">
      <formula>#REF!="Title"</formula>
    </cfRule>
  </conditionalFormatting>
  <conditionalFormatting sqref="G60">
    <cfRule type="expression" dxfId="532" priority="530" stopIfTrue="1">
      <formula>#REF!="Title"</formula>
    </cfRule>
  </conditionalFormatting>
  <conditionalFormatting sqref="G60">
    <cfRule type="expression" dxfId="531" priority="531" stopIfTrue="1">
      <formula>#REF!="Title"</formula>
    </cfRule>
  </conditionalFormatting>
  <conditionalFormatting sqref="G55">
    <cfRule type="expression" dxfId="530" priority="546" stopIfTrue="1">
      <formula>#REF!="Title"</formula>
    </cfRule>
  </conditionalFormatting>
  <conditionalFormatting sqref="G55">
    <cfRule type="expression" dxfId="529" priority="547" stopIfTrue="1">
      <formula>#REF!="Title"</formula>
    </cfRule>
  </conditionalFormatting>
  <conditionalFormatting sqref="H721:J724 H698:J698 H644:J644 H646:J647 H585:J585 H573:J583 H513:H514">
    <cfRule type="expression" dxfId="528" priority="529" stopIfTrue="1">
      <formula>#REF!="Title"</formula>
    </cfRule>
  </conditionalFormatting>
  <conditionalFormatting sqref="H1078:H1085 H1089 H1068:H1069 I1065 H1066:I1066 H1060:I1060 H1058:I1058 H1063:I1064 I1150:J1151 I1156:J1156 I1159:J1159 I1168:J1168 H1124:H1128 I1122:I1128 H1130:I1130 H1132:J1132 H1134:J1134 I1137:J1138 I1170:J1171 H1007:J1008 H1005:J1005 I1002:I1004 H997 J997 H988:J988 H960 H1071:H1072 I866:J867 H878:J880 H752:J780">
    <cfRule type="expression" dxfId="527" priority="528" stopIfTrue="1">
      <formula>#REF!="Title"</formula>
    </cfRule>
  </conditionalFormatting>
  <conditionalFormatting sqref="H1091 I1089">
    <cfRule type="expression" dxfId="526" priority="527" stopIfTrue="1">
      <formula>#REF!="Title"</formula>
    </cfRule>
  </conditionalFormatting>
  <conditionalFormatting sqref="I1081">
    <cfRule type="expression" dxfId="525" priority="526" stopIfTrue="1">
      <formula>#REF!="Title"</formula>
    </cfRule>
  </conditionalFormatting>
  <conditionalFormatting sqref="I1078 H845">
    <cfRule type="expression" dxfId="524" priority="525" stopIfTrue="1">
      <formula>#REF!="Title"</formula>
    </cfRule>
  </conditionalFormatting>
  <conditionalFormatting sqref="H1031:I1032 H1030">
    <cfRule type="expression" dxfId="523" priority="524" stopIfTrue="1">
      <formula>#REF!="Title"</formula>
    </cfRule>
  </conditionalFormatting>
  <conditionalFormatting sqref="I1080">
    <cfRule type="expression" dxfId="522" priority="523" stopIfTrue="1">
      <formula>#REF!="Title"</formula>
    </cfRule>
  </conditionalFormatting>
  <conditionalFormatting sqref="I1079">
    <cfRule type="expression" dxfId="521" priority="522" stopIfTrue="1">
      <formula>#REF!="Title"</formula>
    </cfRule>
  </conditionalFormatting>
  <conditionalFormatting sqref="I1082:I1083">
    <cfRule type="expression" dxfId="520" priority="521" stopIfTrue="1">
      <formula>#REF!="Title"</formula>
    </cfRule>
  </conditionalFormatting>
  <conditionalFormatting sqref="I1084:I1085">
    <cfRule type="expression" dxfId="519" priority="520" stopIfTrue="1">
      <formula>#REF!="Title"</formula>
    </cfRule>
  </conditionalFormatting>
  <conditionalFormatting sqref="H608:H642">
    <cfRule type="expression" dxfId="518" priority="519" stopIfTrue="1">
      <formula>#REF!="Title"</formula>
    </cfRule>
  </conditionalFormatting>
  <conditionalFormatting sqref="I1068">
    <cfRule type="expression" dxfId="517" priority="518" stopIfTrue="1">
      <formula>#REF!="Title"</formula>
    </cfRule>
  </conditionalFormatting>
  <conditionalFormatting sqref="I1069">
    <cfRule type="expression" dxfId="516" priority="517" stopIfTrue="1">
      <formula>#REF!="Title"</formula>
    </cfRule>
  </conditionalFormatting>
  <conditionalFormatting sqref="I1071">
    <cfRule type="expression" dxfId="515" priority="516" stopIfTrue="1">
      <formula>#REF!="Title"</formula>
    </cfRule>
  </conditionalFormatting>
  <conditionalFormatting sqref="H1092">
    <cfRule type="expression" dxfId="514" priority="515" stopIfTrue="1">
      <formula>#REF!="Title"</formula>
    </cfRule>
  </conditionalFormatting>
  <conditionalFormatting sqref="H1093:H1098">
    <cfRule type="expression" dxfId="513" priority="514" stopIfTrue="1">
      <formula>#REF!="Title"</formula>
    </cfRule>
  </conditionalFormatting>
  <conditionalFormatting sqref="H1099">
    <cfRule type="expression" dxfId="512" priority="513" stopIfTrue="1">
      <formula>#REF!="Title"</formula>
    </cfRule>
  </conditionalFormatting>
  <conditionalFormatting sqref="I1120:J1120">
    <cfRule type="expression" dxfId="511" priority="512" stopIfTrue="1">
      <formula>#REF!="Title"</formula>
    </cfRule>
  </conditionalFormatting>
  <conditionalFormatting sqref="J1121:J1130">
    <cfRule type="expression" dxfId="510" priority="511" stopIfTrue="1">
      <formula>#REF!="Title"</formula>
    </cfRule>
  </conditionalFormatting>
  <conditionalFormatting sqref="H1112">
    <cfRule type="expression" dxfId="509" priority="510" stopIfTrue="1">
      <formula>#REF!="Title"</formula>
    </cfRule>
  </conditionalFormatting>
  <conditionalFormatting sqref="H1150:H1151 H1137:H1138">
    <cfRule type="expression" dxfId="508" priority="509" stopIfTrue="1">
      <formula>#REF!="Title"</formula>
    </cfRule>
  </conditionalFormatting>
  <conditionalFormatting sqref="H1168 H1159:H1161 H1170:H1171">
    <cfRule type="expression" dxfId="507" priority="508" stopIfTrue="1">
      <formula>#REF!="Title"</formula>
    </cfRule>
  </conditionalFormatting>
  <conditionalFormatting sqref="H1059:I1059 H1057:J1057">
    <cfRule type="expression" dxfId="506" priority="505" stopIfTrue="1">
      <formula>#REF!="Title"</formula>
    </cfRule>
  </conditionalFormatting>
  <conditionalFormatting sqref="H1065">
    <cfRule type="expression" dxfId="505" priority="504" stopIfTrue="1">
      <formula>#REF!="Title"</formula>
    </cfRule>
  </conditionalFormatting>
  <conditionalFormatting sqref="H1033:J1033">
    <cfRule type="expression" dxfId="504" priority="502" stopIfTrue="1">
      <formula>#REF!="Title"</formula>
    </cfRule>
  </conditionalFormatting>
  <conditionalFormatting sqref="I1029:J1029">
    <cfRule type="expression" dxfId="503" priority="501" stopIfTrue="1">
      <formula>#REF!="Title"</formula>
    </cfRule>
  </conditionalFormatting>
  <conditionalFormatting sqref="I1038:J1038">
    <cfRule type="expression" dxfId="502" priority="503" stopIfTrue="1">
      <formula>#REF!="Title"</formula>
    </cfRule>
  </conditionalFormatting>
  <conditionalFormatting sqref="J1091">
    <cfRule type="expression" dxfId="501" priority="492" stopIfTrue="1">
      <formula>#REF!="Title"</formula>
    </cfRule>
  </conditionalFormatting>
  <conditionalFormatting sqref="J1061">
    <cfRule type="expression" dxfId="500" priority="486" stopIfTrue="1">
      <formula>#REF!="Title"</formula>
    </cfRule>
  </conditionalFormatting>
  <conditionalFormatting sqref="I1030">
    <cfRule type="expression" dxfId="499" priority="499" stopIfTrue="1">
      <formula>#REF!="Title"</formula>
    </cfRule>
  </conditionalFormatting>
  <conditionalFormatting sqref="I1062">
    <cfRule type="expression" dxfId="498" priority="498" stopIfTrue="1">
      <formula>#REF!="Title"</formula>
    </cfRule>
  </conditionalFormatting>
  <conditionalFormatting sqref="I1077">
    <cfRule type="expression" dxfId="497" priority="497" stopIfTrue="1">
      <formula>#REF!="Title"</formula>
    </cfRule>
  </conditionalFormatting>
  <conditionalFormatting sqref="I1091">
    <cfRule type="expression" dxfId="496" priority="496" stopIfTrue="1">
      <formula>#REF!="Title"</formula>
    </cfRule>
  </conditionalFormatting>
  <conditionalFormatting sqref="I1092">
    <cfRule type="expression" dxfId="495" priority="495" stopIfTrue="1">
      <formula>#REF!="Title"</formula>
    </cfRule>
  </conditionalFormatting>
  <conditionalFormatting sqref="I1093:I1098">
    <cfRule type="expression" dxfId="494" priority="494" stopIfTrue="1">
      <formula>#REF!="Title"</formula>
    </cfRule>
  </conditionalFormatting>
  <conditionalFormatting sqref="I1099">
    <cfRule type="expression" dxfId="493" priority="493" stopIfTrue="1">
      <formula>#REF!="Title"</formula>
    </cfRule>
  </conditionalFormatting>
  <conditionalFormatting sqref="J1092">
    <cfRule type="expression" dxfId="492" priority="491" stopIfTrue="1">
      <formula>#REF!="Title"</formula>
    </cfRule>
  </conditionalFormatting>
  <conditionalFormatting sqref="J1093:J1098">
    <cfRule type="expression" dxfId="491" priority="490" stopIfTrue="1">
      <formula>#REF!="Title"</formula>
    </cfRule>
  </conditionalFormatting>
  <conditionalFormatting sqref="J1099">
    <cfRule type="expression" dxfId="490" priority="489" stopIfTrue="1">
      <formula>#REF!="Title"</formula>
    </cfRule>
  </conditionalFormatting>
  <conditionalFormatting sqref="H1061">
    <cfRule type="expression" dxfId="489" priority="488" stopIfTrue="1">
      <formula>#REF!="Title"</formula>
    </cfRule>
  </conditionalFormatting>
  <conditionalFormatting sqref="I1061">
    <cfRule type="expression" dxfId="488" priority="487" stopIfTrue="1">
      <formula>#REF!="Title"</formula>
    </cfRule>
  </conditionalFormatting>
  <conditionalFormatting sqref="H1109">
    <cfRule type="expression" dxfId="487" priority="485" stopIfTrue="1">
      <formula>#REF!="Title"</formula>
    </cfRule>
  </conditionalFormatting>
  <conditionalFormatting sqref="I1109">
    <cfRule type="expression" dxfId="486" priority="484" stopIfTrue="1">
      <formula>#REF!="Title"</formula>
    </cfRule>
  </conditionalFormatting>
  <conditionalFormatting sqref="J1109">
    <cfRule type="expression" dxfId="485" priority="483" stopIfTrue="1">
      <formula>#REF!="Title"</formula>
    </cfRule>
  </conditionalFormatting>
  <conditionalFormatting sqref="I1121">
    <cfRule type="expression" dxfId="484" priority="482" stopIfTrue="1">
      <formula>#REF!="Title"</formula>
    </cfRule>
  </conditionalFormatting>
  <conditionalFormatting sqref="H1129:I1129">
    <cfRule type="expression" dxfId="483" priority="481" stopIfTrue="1">
      <formula>#REF!="Title"</formula>
    </cfRule>
  </conditionalFormatting>
  <conditionalFormatting sqref="H1131:I1131">
    <cfRule type="expression" dxfId="482" priority="480" stopIfTrue="1">
      <formula>#REF!="Title"</formula>
    </cfRule>
  </conditionalFormatting>
  <conditionalFormatting sqref="J1131">
    <cfRule type="expression" dxfId="481" priority="479" stopIfTrue="1">
      <formula>#REF!="Title"</formula>
    </cfRule>
  </conditionalFormatting>
  <conditionalFormatting sqref="H1133:J1133">
    <cfRule type="expression" dxfId="480" priority="478" stopIfTrue="1">
      <formula>#REF!="Title"</formula>
    </cfRule>
  </conditionalFormatting>
  <conditionalFormatting sqref="H1135:J1136">
    <cfRule type="expression" dxfId="479" priority="477" stopIfTrue="1">
      <formula>#REF!="Title"</formula>
    </cfRule>
  </conditionalFormatting>
  <conditionalFormatting sqref="H1169:J1169">
    <cfRule type="expression" dxfId="478" priority="473" stopIfTrue="1">
      <formula>#REF!="Title"</formula>
    </cfRule>
  </conditionalFormatting>
  <conditionalFormatting sqref="H1157:J1157">
    <cfRule type="expression" dxfId="477" priority="476" stopIfTrue="1">
      <formula>#REF!="Title"</formula>
    </cfRule>
  </conditionalFormatting>
  <conditionalFormatting sqref="H1158:J1158">
    <cfRule type="expression" dxfId="476" priority="475" stopIfTrue="1">
      <formula>#REF!="Title"</formula>
    </cfRule>
  </conditionalFormatting>
  <conditionalFormatting sqref="I1160:I1161">
    <cfRule type="expression" dxfId="475" priority="474" stopIfTrue="1">
      <formula>#REF!="Title"</formula>
    </cfRule>
  </conditionalFormatting>
  <conditionalFormatting sqref="H1181:H1186">
    <cfRule type="expression" dxfId="474" priority="472" stopIfTrue="1">
      <formula>#REF!="Title"</formula>
    </cfRule>
  </conditionalFormatting>
  <conditionalFormatting sqref="I1181:I1186">
    <cfRule type="expression" dxfId="473" priority="471" stopIfTrue="1">
      <formula>#REF!="Title"</formula>
    </cfRule>
  </conditionalFormatting>
  <conditionalFormatting sqref="H1048:H1051 H1053">
    <cfRule type="expression" dxfId="472" priority="469" stopIfTrue="1">
      <formula>#REF!="Title"</formula>
    </cfRule>
  </conditionalFormatting>
  <conditionalFormatting sqref="H1042:H1047">
    <cfRule type="expression" dxfId="471" priority="470" stopIfTrue="1">
      <formula>#REF!="Title"</formula>
    </cfRule>
  </conditionalFormatting>
  <conditionalFormatting sqref="I1048:I1051 I1053">
    <cfRule type="expression" dxfId="470" priority="467" stopIfTrue="1">
      <formula>#REF!="Title"</formula>
    </cfRule>
  </conditionalFormatting>
  <conditionalFormatting sqref="I1042:I1047">
    <cfRule type="expression" dxfId="469" priority="468" stopIfTrue="1">
      <formula>#REF!="Title"</formula>
    </cfRule>
  </conditionalFormatting>
  <conditionalFormatting sqref="H1054:H1056">
    <cfRule type="expression" dxfId="468" priority="466" stopIfTrue="1">
      <formula>#REF!="Title"</formula>
    </cfRule>
  </conditionalFormatting>
  <conditionalFormatting sqref="I1054:I1056">
    <cfRule type="expression" dxfId="467" priority="465" stopIfTrue="1">
      <formula>#REF!="Title"</formula>
    </cfRule>
  </conditionalFormatting>
  <conditionalFormatting sqref="J1160:J1161">
    <cfRule type="expression" dxfId="466" priority="459" stopIfTrue="1">
      <formula>#REF!="Title"</formula>
    </cfRule>
  </conditionalFormatting>
  <conditionalFormatting sqref="H1086:J1086">
    <cfRule type="expression" dxfId="465" priority="464" stopIfTrue="1">
      <formula>#REF!="Title"</formula>
    </cfRule>
  </conditionalFormatting>
  <conditionalFormatting sqref="H1087:J1087">
    <cfRule type="expression" dxfId="464" priority="463" stopIfTrue="1">
      <formula>#REF!="Title"</formula>
    </cfRule>
  </conditionalFormatting>
  <conditionalFormatting sqref="H1088:J1088">
    <cfRule type="expression" dxfId="463" priority="462" stopIfTrue="1">
      <formula>#REF!="Title"</formula>
    </cfRule>
  </conditionalFormatting>
  <conditionalFormatting sqref="H1090:J1090">
    <cfRule type="expression" dxfId="462" priority="461" stopIfTrue="1">
      <formula>#REF!="Title"</formula>
    </cfRule>
  </conditionalFormatting>
  <conditionalFormatting sqref="J1089">
    <cfRule type="expression" dxfId="461" priority="460" stopIfTrue="1">
      <formula>#REF!="Title"</formula>
    </cfRule>
  </conditionalFormatting>
  <conditionalFormatting sqref="H1147">
    <cfRule type="expression" dxfId="460" priority="458" stopIfTrue="1">
      <formula>#REF!="Title"</formula>
    </cfRule>
  </conditionalFormatting>
  <conditionalFormatting sqref="J1147">
    <cfRule type="expression" dxfId="459" priority="457" stopIfTrue="1">
      <formula>#REF!="Title"</formula>
    </cfRule>
  </conditionalFormatting>
  <conditionalFormatting sqref="I1147">
    <cfRule type="expression" dxfId="458" priority="456" stopIfTrue="1">
      <formula>#REF!="Title"</formula>
    </cfRule>
  </conditionalFormatting>
  <conditionalFormatting sqref="I1172">
    <cfRule type="expression" dxfId="457" priority="455" stopIfTrue="1">
      <formula>#REF!="Title"</formula>
    </cfRule>
  </conditionalFormatting>
  <conditionalFormatting sqref="J1172">
    <cfRule type="expression" dxfId="456" priority="454" stopIfTrue="1">
      <formula>#REF!="Title"</formula>
    </cfRule>
  </conditionalFormatting>
  <conditionalFormatting sqref="H1067:I1067">
    <cfRule type="expression" dxfId="455" priority="507" stopIfTrue="1">
      <formula>#REF!="Title"</formula>
    </cfRule>
  </conditionalFormatting>
  <conditionalFormatting sqref="H1101:I1102">
    <cfRule type="expression" dxfId="454" priority="506" stopIfTrue="1">
      <formula>#REF!="Title"</formula>
    </cfRule>
  </conditionalFormatting>
  <conditionalFormatting sqref="H1027:I1027">
    <cfRule type="expression" dxfId="453" priority="500" stopIfTrue="1">
      <formula>#REF!="Title"</formula>
    </cfRule>
  </conditionalFormatting>
  <conditionalFormatting sqref="H1026">
    <cfRule type="expression" dxfId="452" priority="453" stopIfTrue="1">
      <formula>#REF!="Title"</formula>
    </cfRule>
  </conditionalFormatting>
  <conditionalFormatting sqref="J1026">
    <cfRule type="expression" dxfId="451" priority="452" stopIfTrue="1">
      <formula>#REF!="Title"</formula>
    </cfRule>
  </conditionalFormatting>
  <conditionalFormatting sqref="I1026">
    <cfRule type="expression" dxfId="450" priority="451" stopIfTrue="1">
      <formula>#REF!="Title"</formula>
    </cfRule>
  </conditionalFormatting>
  <conditionalFormatting sqref="H1025:J1025">
    <cfRule type="expression" dxfId="449" priority="450" stopIfTrue="1">
      <formula>#REF!="Title"</formula>
    </cfRule>
  </conditionalFormatting>
  <conditionalFormatting sqref="H1022:J1022">
    <cfRule type="expression" dxfId="448" priority="449" stopIfTrue="1">
      <formula>#REF!="Title"</formula>
    </cfRule>
  </conditionalFormatting>
  <conditionalFormatting sqref="H1024:J1024">
    <cfRule type="expression" dxfId="447" priority="448" stopIfTrue="1">
      <formula>#REF!="Title"</formula>
    </cfRule>
  </conditionalFormatting>
  <conditionalFormatting sqref="H1023:J1023">
    <cfRule type="expression" dxfId="446" priority="447" stopIfTrue="1">
      <formula>#REF!="Title"</formula>
    </cfRule>
  </conditionalFormatting>
  <conditionalFormatting sqref="H1021:J1021">
    <cfRule type="expression" dxfId="445" priority="446" stopIfTrue="1">
      <formula>#REF!="Title"</formula>
    </cfRule>
  </conditionalFormatting>
  <conditionalFormatting sqref="H1019:J1019">
    <cfRule type="expression" dxfId="444" priority="445" stopIfTrue="1">
      <formula>#REF!="Title"</formula>
    </cfRule>
  </conditionalFormatting>
  <conditionalFormatting sqref="I1020">
    <cfRule type="expression" dxfId="443" priority="444" stopIfTrue="1">
      <formula>#REF!="Title"</formula>
    </cfRule>
  </conditionalFormatting>
  <conditionalFormatting sqref="J1020">
    <cfRule type="expression" dxfId="442" priority="443" stopIfTrue="1">
      <formula>#REF!="Title"</formula>
    </cfRule>
  </conditionalFormatting>
  <conditionalFormatting sqref="H1006:J1006">
    <cfRule type="expression" dxfId="441" priority="442" stopIfTrue="1">
      <formula>#REF!="Title"</formula>
    </cfRule>
  </conditionalFormatting>
  <conditionalFormatting sqref="J1018">
    <cfRule type="expression" dxfId="440" priority="439" stopIfTrue="1">
      <formula>#REF!="Title"</formula>
    </cfRule>
  </conditionalFormatting>
  <conditionalFormatting sqref="H1018">
    <cfRule type="expression" dxfId="439" priority="441" stopIfTrue="1">
      <formula>#REF!="Title"</formula>
    </cfRule>
  </conditionalFormatting>
  <conditionalFormatting sqref="I1018">
    <cfRule type="expression" dxfId="438" priority="440" stopIfTrue="1">
      <formula>#REF!="Title"</formula>
    </cfRule>
  </conditionalFormatting>
  <conditionalFormatting sqref="I1017">
    <cfRule type="expression" dxfId="437" priority="425" stopIfTrue="1">
      <formula>#REF!="Title"</formula>
    </cfRule>
  </conditionalFormatting>
  <conditionalFormatting sqref="I1009">
    <cfRule type="expression" dxfId="436" priority="438" stopIfTrue="1">
      <formula>#REF!="Title"</formula>
    </cfRule>
  </conditionalFormatting>
  <conditionalFormatting sqref="J1009">
    <cfRule type="expression" dxfId="435" priority="437" stopIfTrue="1">
      <formula>#REF!="Title"</formula>
    </cfRule>
  </conditionalFormatting>
  <conditionalFormatting sqref="I1010">
    <cfRule type="expression" dxfId="434" priority="436" stopIfTrue="1">
      <formula>#REF!="Title"</formula>
    </cfRule>
  </conditionalFormatting>
  <conditionalFormatting sqref="J1010">
    <cfRule type="expression" dxfId="433" priority="435" stopIfTrue="1">
      <formula>#REF!="Title"</formula>
    </cfRule>
  </conditionalFormatting>
  <conditionalFormatting sqref="I1011">
    <cfRule type="expression" dxfId="432" priority="434" stopIfTrue="1">
      <formula>#REF!="Title"</formula>
    </cfRule>
  </conditionalFormatting>
  <conditionalFormatting sqref="J1011">
    <cfRule type="expression" dxfId="431" priority="433" stopIfTrue="1">
      <formula>#REF!="Title"</formula>
    </cfRule>
  </conditionalFormatting>
  <conditionalFormatting sqref="I1012">
    <cfRule type="expression" dxfId="430" priority="432" stopIfTrue="1">
      <formula>#REF!="Title"</formula>
    </cfRule>
  </conditionalFormatting>
  <conditionalFormatting sqref="J1012">
    <cfRule type="expression" dxfId="429" priority="431" stopIfTrue="1">
      <formula>#REF!="Title"</formula>
    </cfRule>
  </conditionalFormatting>
  <conditionalFormatting sqref="J1015">
    <cfRule type="expression" dxfId="428" priority="428" stopIfTrue="1">
      <formula>#REF!="Title"</formula>
    </cfRule>
  </conditionalFormatting>
  <conditionalFormatting sqref="H1015">
    <cfRule type="expression" dxfId="427" priority="430" stopIfTrue="1">
      <formula>#REF!="Title"</formula>
    </cfRule>
  </conditionalFormatting>
  <conditionalFormatting sqref="I1015">
    <cfRule type="expression" dxfId="426" priority="429" stopIfTrue="1">
      <formula>#REF!="Title"</formula>
    </cfRule>
  </conditionalFormatting>
  <conditionalFormatting sqref="H1016">
    <cfRule type="expression" dxfId="425" priority="427" stopIfTrue="1">
      <formula>#REF!="Title"</formula>
    </cfRule>
  </conditionalFormatting>
  <conditionalFormatting sqref="I1016:J1016">
    <cfRule type="expression" dxfId="424" priority="426" stopIfTrue="1">
      <formula>#REF!="Title"</formula>
    </cfRule>
  </conditionalFormatting>
  <conditionalFormatting sqref="J1017">
    <cfRule type="expression" dxfId="423" priority="424" stopIfTrue="1">
      <formula>#REF!="Title"</formula>
    </cfRule>
  </conditionalFormatting>
  <conditionalFormatting sqref="H1001:J1001">
    <cfRule type="expression" dxfId="422" priority="423" stopIfTrue="1">
      <formula>#REF!="Title"</formula>
    </cfRule>
  </conditionalFormatting>
  <conditionalFormatting sqref="H1009:H1012">
    <cfRule type="expression" dxfId="421" priority="418" stopIfTrue="1">
      <formula>#REF!="Title"</formula>
    </cfRule>
  </conditionalFormatting>
  <conditionalFormatting sqref="H1002">
    <cfRule type="expression" dxfId="420" priority="422" stopIfTrue="1">
      <formula>#REF!="Title"</formula>
    </cfRule>
  </conditionalFormatting>
  <conditionalFormatting sqref="J1003:J1004">
    <cfRule type="expression" dxfId="419" priority="419" stopIfTrue="1">
      <formula>#REF!="Title"</formula>
    </cfRule>
  </conditionalFormatting>
  <conditionalFormatting sqref="J1002">
    <cfRule type="expression" dxfId="418" priority="421" stopIfTrue="1">
      <formula>#REF!="Title"</formula>
    </cfRule>
  </conditionalFormatting>
  <conditionalFormatting sqref="H1003:H1004">
    <cfRule type="expression" dxfId="417" priority="420" stopIfTrue="1">
      <formula>#REF!="Title"</formula>
    </cfRule>
  </conditionalFormatting>
  <conditionalFormatting sqref="I997">
    <cfRule type="expression" dxfId="416" priority="417" stopIfTrue="1">
      <formula>#REF!="Title"</formula>
    </cfRule>
  </conditionalFormatting>
  <conditionalFormatting sqref="H993:J993">
    <cfRule type="expression" dxfId="415" priority="416" stopIfTrue="1">
      <formula>#REF!="Title"</formula>
    </cfRule>
  </conditionalFormatting>
  <conditionalFormatting sqref="H994:J994">
    <cfRule type="expression" dxfId="414" priority="415" stopIfTrue="1">
      <formula>#REF!="Title"</formula>
    </cfRule>
  </conditionalFormatting>
  <conditionalFormatting sqref="H995:J995">
    <cfRule type="expression" dxfId="413" priority="414" stopIfTrue="1">
      <formula>#REF!="Title"</formula>
    </cfRule>
  </conditionalFormatting>
  <conditionalFormatting sqref="J996">
    <cfRule type="expression" dxfId="412" priority="411" stopIfTrue="1">
      <formula>#REF!="Title"</formula>
    </cfRule>
  </conditionalFormatting>
  <conditionalFormatting sqref="H996">
    <cfRule type="expression" dxfId="411" priority="413" stopIfTrue="1">
      <formula>#REF!="Title"</formula>
    </cfRule>
  </conditionalFormatting>
  <conditionalFormatting sqref="I996">
    <cfRule type="expression" dxfId="410" priority="412" stopIfTrue="1">
      <formula>#REF!="Title"</formula>
    </cfRule>
  </conditionalFormatting>
  <conditionalFormatting sqref="H990:J990">
    <cfRule type="expression" dxfId="409" priority="410" stopIfTrue="1">
      <formula>#REF!="Title"</formula>
    </cfRule>
  </conditionalFormatting>
  <conditionalFormatting sqref="H989:J989">
    <cfRule type="expression" dxfId="408" priority="409" stopIfTrue="1">
      <formula>#REF!="Title"</formula>
    </cfRule>
  </conditionalFormatting>
  <conditionalFormatting sqref="J991">
    <cfRule type="expression" dxfId="407" priority="406" stopIfTrue="1">
      <formula>#REF!="Title"</formula>
    </cfRule>
  </conditionalFormatting>
  <conditionalFormatting sqref="H991">
    <cfRule type="expression" dxfId="406" priority="408" stopIfTrue="1">
      <formula>#REF!="Title"</formula>
    </cfRule>
  </conditionalFormatting>
  <conditionalFormatting sqref="I991">
    <cfRule type="expression" dxfId="405" priority="407" stopIfTrue="1">
      <formula>#REF!="Title"</formula>
    </cfRule>
  </conditionalFormatting>
  <conditionalFormatting sqref="J889">
    <cfRule type="expression" dxfId="404" priority="388" stopIfTrue="1">
      <formula>#REF!="Title"</formula>
    </cfRule>
  </conditionalFormatting>
  <conditionalFormatting sqref="H891">
    <cfRule type="expression" dxfId="403" priority="387" stopIfTrue="1">
      <formula>#REF!="Title"</formula>
    </cfRule>
  </conditionalFormatting>
  <conditionalFormatting sqref="J983">
    <cfRule type="expression" dxfId="402" priority="403" stopIfTrue="1">
      <formula>#REF!="Title"</formula>
    </cfRule>
  </conditionalFormatting>
  <conditionalFormatting sqref="H983">
    <cfRule type="expression" dxfId="401" priority="405" stopIfTrue="1">
      <formula>#REF!="Title"</formula>
    </cfRule>
  </conditionalFormatting>
  <conditionalFormatting sqref="I983">
    <cfRule type="expression" dxfId="400" priority="404" stopIfTrue="1">
      <formula>#REF!="Title"</formula>
    </cfRule>
  </conditionalFormatting>
  <conditionalFormatting sqref="J969">
    <cfRule type="expression" dxfId="399" priority="399" stopIfTrue="1">
      <formula>#REF!="Title"</formula>
    </cfRule>
  </conditionalFormatting>
  <conditionalFormatting sqref="I970">
    <cfRule type="expression" dxfId="398" priority="402" stopIfTrue="1">
      <formula>#REF!="Title"</formula>
    </cfRule>
  </conditionalFormatting>
  <conditionalFormatting sqref="J970">
    <cfRule type="expression" dxfId="397" priority="401" stopIfTrue="1">
      <formula>#REF!="Title"</formula>
    </cfRule>
  </conditionalFormatting>
  <conditionalFormatting sqref="I969">
    <cfRule type="expression" dxfId="396" priority="400" stopIfTrue="1">
      <formula>#REF!="Title"</formula>
    </cfRule>
  </conditionalFormatting>
  <conditionalFormatting sqref="H962:J962">
    <cfRule type="expression" dxfId="395" priority="398" stopIfTrue="1">
      <formula>#REF!="Title"</formula>
    </cfRule>
  </conditionalFormatting>
  <conditionalFormatting sqref="J963">
    <cfRule type="expression" dxfId="394" priority="397" stopIfTrue="1">
      <formula>#REF!="Title"</formula>
    </cfRule>
  </conditionalFormatting>
  <conditionalFormatting sqref="J964">
    <cfRule type="expression" dxfId="393" priority="396" stopIfTrue="1">
      <formula>#REF!="Title"</formula>
    </cfRule>
  </conditionalFormatting>
  <conditionalFormatting sqref="J959">
    <cfRule type="expression" dxfId="392" priority="393" stopIfTrue="1">
      <formula>#REF!="Title"</formula>
    </cfRule>
  </conditionalFormatting>
  <conditionalFormatting sqref="H959">
    <cfRule type="expression" dxfId="391" priority="395" stopIfTrue="1">
      <formula>#REF!="Title"</formula>
    </cfRule>
  </conditionalFormatting>
  <conditionalFormatting sqref="I959">
    <cfRule type="expression" dxfId="390" priority="394" stopIfTrue="1">
      <formula>#REF!="Title"</formula>
    </cfRule>
  </conditionalFormatting>
  <conditionalFormatting sqref="J960">
    <cfRule type="expression" dxfId="389" priority="392" stopIfTrue="1">
      <formula>#REF!="Title"</formula>
    </cfRule>
  </conditionalFormatting>
  <conditionalFormatting sqref="I960">
    <cfRule type="expression" dxfId="388" priority="391" stopIfTrue="1">
      <formula>#REF!="Title"</formula>
    </cfRule>
  </conditionalFormatting>
  <conditionalFormatting sqref="H889">
    <cfRule type="expression" dxfId="387" priority="390" stopIfTrue="1">
      <formula>#REF!="Title"</formula>
    </cfRule>
  </conditionalFormatting>
  <conditionalFormatting sqref="I889">
    <cfRule type="expression" dxfId="386" priority="389" stopIfTrue="1">
      <formula>#REF!="Title"</formula>
    </cfRule>
  </conditionalFormatting>
  <conditionalFormatting sqref="J891">
    <cfRule type="expression" dxfId="385" priority="385" stopIfTrue="1">
      <formula>#REF!="Title"</formula>
    </cfRule>
  </conditionalFormatting>
  <conditionalFormatting sqref="I891">
    <cfRule type="expression" dxfId="384" priority="386" stopIfTrue="1">
      <formula>#REF!="Title"</formula>
    </cfRule>
  </conditionalFormatting>
  <conditionalFormatting sqref="J892">
    <cfRule type="expression" dxfId="383" priority="382" stopIfTrue="1">
      <formula>#REF!="Title"</formula>
    </cfRule>
  </conditionalFormatting>
  <conditionalFormatting sqref="H892">
    <cfRule type="expression" dxfId="382" priority="384" stopIfTrue="1">
      <formula>#REF!="Title"</formula>
    </cfRule>
  </conditionalFormatting>
  <conditionalFormatting sqref="I892">
    <cfRule type="expression" dxfId="381" priority="383" stopIfTrue="1">
      <formula>#REF!="Title"</formula>
    </cfRule>
  </conditionalFormatting>
  <conditionalFormatting sqref="J893">
    <cfRule type="expression" dxfId="380" priority="379" stopIfTrue="1">
      <formula>#REF!="Title"</formula>
    </cfRule>
  </conditionalFormatting>
  <conditionalFormatting sqref="H893">
    <cfRule type="expression" dxfId="379" priority="381" stopIfTrue="1">
      <formula>#REF!="Title"</formula>
    </cfRule>
  </conditionalFormatting>
  <conditionalFormatting sqref="I893">
    <cfRule type="expression" dxfId="378" priority="380" stopIfTrue="1">
      <formula>#REF!="Title"</formula>
    </cfRule>
  </conditionalFormatting>
  <conditionalFormatting sqref="J894:J895">
    <cfRule type="expression" dxfId="377" priority="376" stopIfTrue="1">
      <formula>#REF!="Title"</formula>
    </cfRule>
  </conditionalFormatting>
  <conditionalFormatting sqref="H894:H895">
    <cfRule type="expression" dxfId="376" priority="378" stopIfTrue="1">
      <formula>#REF!="Title"</formula>
    </cfRule>
  </conditionalFormatting>
  <conditionalFormatting sqref="I894:I895">
    <cfRule type="expression" dxfId="375" priority="377" stopIfTrue="1">
      <formula>#REF!="Title"</formula>
    </cfRule>
  </conditionalFormatting>
  <conditionalFormatting sqref="J897">
    <cfRule type="expression" dxfId="374" priority="373" stopIfTrue="1">
      <formula>#REF!="Title"</formula>
    </cfRule>
  </conditionalFormatting>
  <conditionalFormatting sqref="H897">
    <cfRule type="expression" dxfId="373" priority="375" stopIfTrue="1">
      <formula>#REF!="Title"</formula>
    </cfRule>
  </conditionalFormatting>
  <conditionalFormatting sqref="I897">
    <cfRule type="expression" dxfId="372" priority="374" stopIfTrue="1">
      <formula>#REF!="Title"</formula>
    </cfRule>
  </conditionalFormatting>
  <conditionalFormatting sqref="J898">
    <cfRule type="expression" dxfId="371" priority="370" stopIfTrue="1">
      <formula>#REF!="Title"</formula>
    </cfRule>
  </conditionalFormatting>
  <conditionalFormatting sqref="H898">
    <cfRule type="expression" dxfId="370" priority="372" stopIfTrue="1">
      <formula>#REF!="Title"</formula>
    </cfRule>
  </conditionalFormatting>
  <conditionalFormatting sqref="I898">
    <cfRule type="expression" dxfId="369" priority="371" stopIfTrue="1">
      <formula>#REF!="Title"</formula>
    </cfRule>
  </conditionalFormatting>
  <conditionalFormatting sqref="J899">
    <cfRule type="expression" dxfId="368" priority="367" stopIfTrue="1">
      <formula>#REF!="Title"</formula>
    </cfRule>
  </conditionalFormatting>
  <conditionalFormatting sqref="H899">
    <cfRule type="expression" dxfId="367" priority="369" stopIfTrue="1">
      <formula>#REF!="Title"</formula>
    </cfRule>
  </conditionalFormatting>
  <conditionalFormatting sqref="I899">
    <cfRule type="expression" dxfId="366" priority="368" stopIfTrue="1">
      <formula>#REF!="Title"</formula>
    </cfRule>
  </conditionalFormatting>
  <conditionalFormatting sqref="J900">
    <cfRule type="expression" dxfId="365" priority="364" stopIfTrue="1">
      <formula>#REF!="Title"</formula>
    </cfRule>
  </conditionalFormatting>
  <conditionalFormatting sqref="H900">
    <cfRule type="expression" dxfId="364" priority="366" stopIfTrue="1">
      <formula>#REF!="Title"</formula>
    </cfRule>
  </conditionalFormatting>
  <conditionalFormatting sqref="I900">
    <cfRule type="expression" dxfId="363" priority="365" stopIfTrue="1">
      <formula>#REF!="Title"</formula>
    </cfRule>
  </conditionalFormatting>
  <conditionalFormatting sqref="J924:J925">
    <cfRule type="expression" dxfId="362" priority="361" stopIfTrue="1">
      <formula>#REF!="Title"</formula>
    </cfRule>
  </conditionalFormatting>
  <conditionalFormatting sqref="H924:H925">
    <cfRule type="expression" dxfId="361" priority="363" stopIfTrue="1">
      <formula>#REF!="Title"</formula>
    </cfRule>
  </conditionalFormatting>
  <conditionalFormatting sqref="I924:I925">
    <cfRule type="expression" dxfId="360" priority="362" stopIfTrue="1">
      <formula>#REF!="Title"</formula>
    </cfRule>
  </conditionalFormatting>
  <conditionalFormatting sqref="J943">
    <cfRule type="expression" dxfId="359" priority="358" stopIfTrue="1">
      <formula>#REF!="Title"</formula>
    </cfRule>
  </conditionalFormatting>
  <conditionalFormatting sqref="H943">
    <cfRule type="expression" dxfId="358" priority="360" stopIfTrue="1">
      <formula>#REF!="Title"</formula>
    </cfRule>
  </conditionalFormatting>
  <conditionalFormatting sqref="I943">
    <cfRule type="expression" dxfId="357" priority="359" stopIfTrue="1">
      <formula>#REF!="Title"</formula>
    </cfRule>
  </conditionalFormatting>
  <conditionalFormatting sqref="H1177:J1177">
    <cfRule type="expression" dxfId="356" priority="357" stopIfTrue="1">
      <formula>#REF!="Title"</formula>
    </cfRule>
  </conditionalFormatting>
  <conditionalFormatting sqref="H1175:J1175">
    <cfRule type="expression" dxfId="355" priority="356" stopIfTrue="1">
      <formula>#REF!="Title"</formula>
    </cfRule>
  </conditionalFormatting>
  <conditionalFormatting sqref="H1164">
    <cfRule type="expression" dxfId="354" priority="355" stopIfTrue="1">
      <formula>#REF!="Title"</formula>
    </cfRule>
  </conditionalFormatting>
  <conditionalFormatting sqref="I1164">
    <cfRule type="expression" dxfId="353" priority="354" stopIfTrue="1">
      <formula>#REF!="Title"</formula>
    </cfRule>
  </conditionalFormatting>
  <conditionalFormatting sqref="I1165:I1166">
    <cfRule type="expression" dxfId="352" priority="353" stopIfTrue="1">
      <formula>#REF!="Title"</formula>
    </cfRule>
  </conditionalFormatting>
  <conditionalFormatting sqref="J1165:J1166">
    <cfRule type="expression" dxfId="351" priority="352" stopIfTrue="1">
      <formula>#REF!="Title"</formula>
    </cfRule>
  </conditionalFormatting>
  <conditionalFormatting sqref="J1039:J1041">
    <cfRule type="expression" dxfId="350" priority="325" stopIfTrue="1">
      <formula>#REF!="Title"</formula>
    </cfRule>
  </conditionalFormatting>
  <conditionalFormatting sqref="I1153">
    <cfRule type="expression" dxfId="349" priority="351" stopIfTrue="1">
      <formula>#REF!="Title"</formula>
    </cfRule>
  </conditionalFormatting>
  <conditionalFormatting sqref="J1153">
    <cfRule type="expression" dxfId="348" priority="350" stopIfTrue="1">
      <formula>#REF!="Title"</formula>
    </cfRule>
  </conditionalFormatting>
  <conditionalFormatting sqref="I1148">
    <cfRule type="expression" dxfId="347" priority="349" stopIfTrue="1">
      <formula>#REF!="Title"</formula>
    </cfRule>
  </conditionalFormatting>
  <conditionalFormatting sqref="J1148">
    <cfRule type="expression" dxfId="346" priority="348" stopIfTrue="1">
      <formula>#REF!="Title"</formula>
    </cfRule>
  </conditionalFormatting>
  <conditionalFormatting sqref="H1142">
    <cfRule type="expression" dxfId="345" priority="347" stopIfTrue="1">
      <formula>#REF!="Title"</formula>
    </cfRule>
  </conditionalFormatting>
  <conditionalFormatting sqref="I1142">
    <cfRule type="expression" dxfId="344" priority="346" stopIfTrue="1">
      <formula>#REF!="Title"</formula>
    </cfRule>
  </conditionalFormatting>
  <conditionalFormatting sqref="H1144">
    <cfRule type="expression" dxfId="343" priority="345" stopIfTrue="1">
      <formula>#REF!="Title"</formula>
    </cfRule>
  </conditionalFormatting>
  <conditionalFormatting sqref="I1144">
    <cfRule type="expression" dxfId="342" priority="344" stopIfTrue="1">
      <formula>#REF!="Title"</formula>
    </cfRule>
  </conditionalFormatting>
  <conditionalFormatting sqref="H1141:J1141">
    <cfRule type="expression" dxfId="341" priority="343" stopIfTrue="1">
      <formula>#REF!="Title"</formula>
    </cfRule>
  </conditionalFormatting>
  <conditionalFormatting sqref="I1117">
    <cfRule type="expression" dxfId="340" priority="342" stopIfTrue="1">
      <formula>#REF!="Title"</formula>
    </cfRule>
  </conditionalFormatting>
  <conditionalFormatting sqref="J1117">
    <cfRule type="expression" dxfId="339" priority="341" stopIfTrue="1">
      <formula>#REF!="Title"</formula>
    </cfRule>
  </conditionalFormatting>
  <conditionalFormatting sqref="H1106">
    <cfRule type="expression" dxfId="338" priority="340" stopIfTrue="1">
      <formula>#REF!="Title"</formula>
    </cfRule>
  </conditionalFormatting>
  <conditionalFormatting sqref="I1106">
    <cfRule type="expression" dxfId="337" priority="339" stopIfTrue="1">
      <formula>#REF!="Title"</formula>
    </cfRule>
  </conditionalFormatting>
  <conditionalFormatting sqref="H1105">
    <cfRule type="expression" dxfId="336" priority="338" stopIfTrue="1">
      <formula>#REF!="Title"</formula>
    </cfRule>
  </conditionalFormatting>
  <conditionalFormatting sqref="I1105">
    <cfRule type="expression" dxfId="335" priority="337" stopIfTrue="1">
      <formula>#REF!="Title"</formula>
    </cfRule>
  </conditionalFormatting>
  <conditionalFormatting sqref="I1103:I1104">
    <cfRule type="expression" dxfId="334" priority="336" stopIfTrue="1">
      <formula>#REF!="Title"</formula>
    </cfRule>
  </conditionalFormatting>
  <conditionalFormatting sqref="J1103:J1104">
    <cfRule type="expression" dxfId="333" priority="335" stopIfTrue="1">
      <formula>#REF!="Title"</formula>
    </cfRule>
  </conditionalFormatting>
  <conditionalFormatting sqref="H1100">
    <cfRule type="expression" dxfId="332" priority="334" stopIfTrue="1">
      <formula>#REF!="Title"</formula>
    </cfRule>
  </conditionalFormatting>
  <conditionalFormatting sqref="I1100">
    <cfRule type="expression" dxfId="331" priority="333" stopIfTrue="1">
      <formula>#REF!="Title"</formula>
    </cfRule>
  </conditionalFormatting>
  <conditionalFormatting sqref="J1100">
    <cfRule type="expression" dxfId="330" priority="332" stopIfTrue="1">
      <formula>#REF!="Title"</formula>
    </cfRule>
  </conditionalFormatting>
  <conditionalFormatting sqref="I1075:I1076">
    <cfRule type="expression" dxfId="329" priority="331" stopIfTrue="1">
      <formula>#REF!="Title"</formula>
    </cfRule>
  </conditionalFormatting>
  <conditionalFormatting sqref="J1075:J1076">
    <cfRule type="expression" dxfId="328" priority="330" stopIfTrue="1">
      <formula>#REF!="Title"</formula>
    </cfRule>
  </conditionalFormatting>
  <conditionalFormatting sqref="H1070">
    <cfRule type="expression" dxfId="327" priority="329" stopIfTrue="1">
      <formula>#REF!="Title"</formula>
    </cfRule>
  </conditionalFormatting>
  <conditionalFormatting sqref="J1070">
    <cfRule type="expression" dxfId="326" priority="327" stopIfTrue="1">
      <formula>#REF!="Title"</formula>
    </cfRule>
  </conditionalFormatting>
  <conditionalFormatting sqref="I1070">
    <cfRule type="expression" dxfId="325" priority="328" stopIfTrue="1">
      <formula>#REF!="Title"</formula>
    </cfRule>
  </conditionalFormatting>
  <conditionalFormatting sqref="I1039:I1041">
    <cfRule type="expression" dxfId="324" priority="326" stopIfTrue="1">
      <formula>#REF!="Title"</formula>
    </cfRule>
  </conditionalFormatting>
  <conditionalFormatting sqref="J999:J1000">
    <cfRule type="expression" dxfId="323" priority="322" stopIfTrue="1">
      <formula>#REF!="Title"</formula>
    </cfRule>
  </conditionalFormatting>
  <conditionalFormatting sqref="H999:H1000">
    <cfRule type="expression" dxfId="322" priority="324" stopIfTrue="1">
      <formula>#REF!="Title"</formula>
    </cfRule>
  </conditionalFormatting>
  <conditionalFormatting sqref="I999:I1000">
    <cfRule type="expression" dxfId="321" priority="323" stopIfTrue="1">
      <formula>#REF!="Title"</formula>
    </cfRule>
  </conditionalFormatting>
  <conditionalFormatting sqref="J992">
    <cfRule type="expression" dxfId="320" priority="319" stopIfTrue="1">
      <formula>#REF!="Title"</formula>
    </cfRule>
  </conditionalFormatting>
  <conditionalFormatting sqref="H992">
    <cfRule type="expression" dxfId="319" priority="321" stopIfTrue="1">
      <formula>#REF!="Title"</formula>
    </cfRule>
  </conditionalFormatting>
  <conditionalFormatting sqref="I992">
    <cfRule type="expression" dxfId="318" priority="320" stopIfTrue="1">
      <formula>#REF!="Title"</formula>
    </cfRule>
  </conditionalFormatting>
  <conditionalFormatting sqref="J987">
    <cfRule type="expression" dxfId="317" priority="316" stopIfTrue="1">
      <formula>#REF!="Title"</formula>
    </cfRule>
  </conditionalFormatting>
  <conditionalFormatting sqref="H987">
    <cfRule type="expression" dxfId="316" priority="318" stopIfTrue="1">
      <formula>#REF!="Title"</formula>
    </cfRule>
  </conditionalFormatting>
  <conditionalFormatting sqref="I987">
    <cfRule type="expression" dxfId="315" priority="317" stopIfTrue="1">
      <formula>#REF!="Title"</formula>
    </cfRule>
  </conditionalFormatting>
  <conditionalFormatting sqref="J985">
    <cfRule type="expression" dxfId="314" priority="315" stopIfTrue="1">
      <formula>#REF!="Title"</formula>
    </cfRule>
  </conditionalFormatting>
  <conditionalFormatting sqref="J986">
    <cfRule type="expression" dxfId="313" priority="314" stopIfTrue="1">
      <formula>#REF!="Title"</formula>
    </cfRule>
  </conditionalFormatting>
  <conditionalFormatting sqref="H1014">
    <cfRule type="expression" dxfId="312" priority="313" stopIfTrue="1">
      <formula>#REF!="Title"</formula>
    </cfRule>
  </conditionalFormatting>
  <conditionalFormatting sqref="I1014">
    <cfRule type="expression" dxfId="311" priority="312" stopIfTrue="1">
      <formula>#REF!="Title"</formula>
    </cfRule>
  </conditionalFormatting>
  <conditionalFormatting sqref="H1073">
    <cfRule type="expression" dxfId="310" priority="311" stopIfTrue="1">
      <formula>#REF!="Title"</formula>
    </cfRule>
  </conditionalFormatting>
  <conditionalFormatting sqref="I1073">
    <cfRule type="expression" dxfId="309" priority="310" stopIfTrue="1">
      <formula>#REF!="Title"</formula>
    </cfRule>
  </conditionalFormatting>
  <conditionalFormatting sqref="H1074">
    <cfRule type="expression" dxfId="308" priority="309" stopIfTrue="1">
      <formula>#REF!="Title"</formula>
    </cfRule>
  </conditionalFormatting>
  <conditionalFormatting sqref="I1074">
    <cfRule type="expression" dxfId="307" priority="308" stopIfTrue="1">
      <formula>#REF!="Title"</formula>
    </cfRule>
  </conditionalFormatting>
  <conditionalFormatting sqref="H888:J888">
    <cfRule type="expression" dxfId="306" priority="307" stopIfTrue="1">
      <formula>#REF!="Title"</formula>
    </cfRule>
  </conditionalFormatting>
  <conditionalFormatting sqref="H890:J890">
    <cfRule type="expression" dxfId="305" priority="306" stopIfTrue="1">
      <formula>#REF!="Title"</formula>
    </cfRule>
  </conditionalFormatting>
  <conditionalFormatting sqref="H901:J901">
    <cfRule type="expression" dxfId="304" priority="305" stopIfTrue="1">
      <formula>#REF!="Title"</formula>
    </cfRule>
  </conditionalFormatting>
  <conditionalFormatting sqref="J902">
    <cfRule type="expression" dxfId="303" priority="302" stopIfTrue="1">
      <formula>#REF!="Title"</formula>
    </cfRule>
  </conditionalFormatting>
  <conditionalFormatting sqref="H902">
    <cfRule type="expression" dxfId="302" priority="304" stopIfTrue="1">
      <formula>#REF!="Title"</formula>
    </cfRule>
  </conditionalFormatting>
  <conditionalFormatting sqref="I902">
    <cfRule type="expression" dxfId="301" priority="303" stopIfTrue="1">
      <formula>#REF!="Title"</formula>
    </cfRule>
  </conditionalFormatting>
  <conditionalFormatting sqref="H903:J903">
    <cfRule type="expression" dxfId="300" priority="301" stopIfTrue="1">
      <formula>#REF!="Title"</formula>
    </cfRule>
  </conditionalFormatting>
  <conditionalFormatting sqref="J904">
    <cfRule type="expression" dxfId="299" priority="298" stopIfTrue="1">
      <formula>#REF!="Title"</formula>
    </cfRule>
  </conditionalFormatting>
  <conditionalFormatting sqref="H904">
    <cfRule type="expression" dxfId="298" priority="300" stopIfTrue="1">
      <formula>#REF!="Title"</formula>
    </cfRule>
  </conditionalFormatting>
  <conditionalFormatting sqref="I904">
    <cfRule type="expression" dxfId="297" priority="299" stopIfTrue="1">
      <formula>#REF!="Title"</formula>
    </cfRule>
  </conditionalFormatting>
  <conditionalFormatting sqref="H905">
    <cfRule type="expression" dxfId="296" priority="297" stopIfTrue="1">
      <formula>#REF!="Title"</formula>
    </cfRule>
  </conditionalFormatting>
  <conditionalFormatting sqref="I905:J905">
    <cfRule type="expression" dxfId="295" priority="296" stopIfTrue="1">
      <formula>#REF!="Title"</formula>
    </cfRule>
  </conditionalFormatting>
  <conditionalFormatting sqref="H906:J906">
    <cfRule type="expression" dxfId="294" priority="295" stopIfTrue="1">
      <formula>#REF!="Title"</formula>
    </cfRule>
  </conditionalFormatting>
  <conditionalFormatting sqref="H926:J926">
    <cfRule type="expression" dxfId="293" priority="294" stopIfTrue="1">
      <formula>#REF!="Title"</formula>
    </cfRule>
  </conditionalFormatting>
  <conditionalFormatting sqref="J928">
    <cfRule type="expression" dxfId="292" priority="291" stopIfTrue="1">
      <formula>#REF!="Title"</formula>
    </cfRule>
  </conditionalFormatting>
  <conditionalFormatting sqref="H928">
    <cfRule type="expression" dxfId="291" priority="293" stopIfTrue="1">
      <formula>#REF!="Title"</formula>
    </cfRule>
  </conditionalFormatting>
  <conditionalFormatting sqref="I928">
    <cfRule type="expression" dxfId="290" priority="292" stopIfTrue="1">
      <formula>#REF!="Title"</formula>
    </cfRule>
  </conditionalFormatting>
  <conditionalFormatting sqref="J929:J930">
    <cfRule type="expression" dxfId="289" priority="288" stopIfTrue="1">
      <formula>#REF!="Title"</formula>
    </cfRule>
  </conditionalFormatting>
  <conditionalFormatting sqref="H929:H930">
    <cfRule type="expression" dxfId="288" priority="290" stopIfTrue="1">
      <formula>#REF!="Title"</formula>
    </cfRule>
  </conditionalFormatting>
  <conditionalFormatting sqref="I929:I930">
    <cfRule type="expression" dxfId="287" priority="289" stopIfTrue="1">
      <formula>#REF!="Title"</formula>
    </cfRule>
  </conditionalFormatting>
  <conditionalFormatting sqref="I931">
    <cfRule type="expression" dxfId="286" priority="287" stopIfTrue="1">
      <formula>#REF!="Title"</formula>
    </cfRule>
  </conditionalFormatting>
  <conditionalFormatting sqref="J931">
    <cfRule type="expression" dxfId="285" priority="286" stopIfTrue="1">
      <formula>#REF!="Title"</formula>
    </cfRule>
  </conditionalFormatting>
  <conditionalFormatting sqref="I932">
    <cfRule type="expression" dxfId="284" priority="285" stopIfTrue="1">
      <formula>#REF!="Title"</formula>
    </cfRule>
  </conditionalFormatting>
  <conditionalFormatting sqref="J932">
    <cfRule type="expression" dxfId="283" priority="284" stopIfTrue="1">
      <formula>#REF!="Title"</formula>
    </cfRule>
  </conditionalFormatting>
  <conditionalFormatting sqref="I933">
    <cfRule type="expression" dxfId="282" priority="283" stopIfTrue="1">
      <formula>#REF!="Title"</formula>
    </cfRule>
  </conditionalFormatting>
  <conditionalFormatting sqref="J933">
    <cfRule type="expression" dxfId="281" priority="282" stopIfTrue="1">
      <formula>#REF!="Title"</formula>
    </cfRule>
  </conditionalFormatting>
  <conditionalFormatting sqref="I935">
    <cfRule type="expression" dxfId="280" priority="281" stopIfTrue="1">
      <formula>#REF!="Title"</formula>
    </cfRule>
  </conditionalFormatting>
  <conditionalFormatting sqref="J935">
    <cfRule type="expression" dxfId="279" priority="280" stopIfTrue="1">
      <formula>#REF!="Title"</formula>
    </cfRule>
  </conditionalFormatting>
  <conditionalFormatting sqref="I934">
    <cfRule type="expression" dxfId="278" priority="279" stopIfTrue="1">
      <formula>#REF!="Title"</formula>
    </cfRule>
  </conditionalFormatting>
  <conditionalFormatting sqref="J934">
    <cfRule type="expression" dxfId="277" priority="278" stopIfTrue="1">
      <formula>#REF!="Title"</formula>
    </cfRule>
  </conditionalFormatting>
  <conditionalFormatting sqref="H936:J936">
    <cfRule type="expression" dxfId="276" priority="277" stopIfTrue="1">
      <formula>#REF!="Title"</formula>
    </cfRule>
  </conditionalFormatting>
  <conditionalFormatting sqref="H937:J937">
    <cfRule type="expression" dxfId="275" priority="276" stopIfTrue="1">
      <formula>#REF!="Title"</formula>
    </cfRule>
  </conditionalFormatting>
  <conditionalFormatting sqref="I938">
    <cfRule type="expression" dxfId="274" priority="275" stopIfTrue="1">
      <formula>#REF!="Title"</formula>
    </cfRule>
  </conditionalFormatting>
  <conditionalFormatting sqref="J938">
    <cfRule type="expression" dxfId="273" priority="274" stopIfTrue="1">
      <formula>#REF!="Title"</formula>
    </cfRule>
  </conditionalFormatting>
  <conditionalFormatting sqref="H939:J939">
    <cfRule type="expression" dxfId="272" priority="273" stopIfTrue="1">
      <formula>#REF!="Title"</formula>
    </cfRule>
  </conditionalFormatting>
  <conditionalFormatting sqref="H941:J941">
    <cfRule type="expression" dxfId="271" priority="272" stopIfTrue="1">
      <formula>#REF!="Title"</formula>
    </cfRule>
  </conditionalFormatting>
  <conditionalFormatting sqref="H942">
    <cfRule type="expression" dxfId="270" priority="271" stopIfTrue="1">
      <formula>#REF!="Title"</formula>
    </cfRule>
  </conditionalFormatting>
  <conditionalFormatting sqref="I942">
    <cfRule type="expression" dxfId="269" priority="270" stopIfTrue="1">
      <formula>#REF!="Title"</formula>
    </cfRule>
  </conditionalFormatting>
  <conditionalFormatting sqref="J944">
    <cfRule type="expression" dxfId="268" priority="267" stopIfTrue="1">
      <formula>#REF!="Title"</formula>
    </cfRule>
  </conditionalFormatting>
  <conditionalFormatting sqref="H944">
    <cfRule type="expression" dxfId="267" priority="269" stopIfTrue="1">
      <formula>#REF!="Title"</formula>
    </cfRule>
  </conditionalFormatting>
  <conditionalFormatting sqref="I944">
    <cfRule type="expression" dxfId="266" priority="268" stopIfTrue="1">
      <formula>#REF!="Title"</formula>
    </cfRule>
  </conditionalFormatting>
  <conditionalFormatting sqref="J896">
    <cfRule type="expression" dxfId="265" priority="264" stopIfTrue="1">
      <formula>#REF!="Title"</formula>
    </cfRule>
  </conditionalFormatting>
  <conditionalFormatting sqref="H896">
    <cfRule type="expression" dxfId="264" priority="266" stopIfTrue="1">
      <formula>#REF!="Title"</formula>
    </cfRule>
  </conditionalFormatting>
  <conditionalFormatting sqref="I896">
    <cfRule type="expression" dxfId="263" priority="265" stopIfTrue="1">
      <formula>#REF!="Title"</formula>
    </cfRule>
  </conditionalFormatting>
  <conditionalFormatting sqref="H887">
    <cfRule type="expression" dxfId="262" priority="263" stopIfTrue="1">
      <formula>#REF!="Title"</formula>
    </cfRule>
  </conditionalFormatting>
  <conditionalFormatting sqref="H885">
    <cfRule type="expression" dxfId="261" priority="262" stopIfTrue="1">
      <formula>#REF!="Title"</formula>
    </cfRule>
  </conditionalFormatting>
  <conditionalFormatting sqref="I885">
    <cfRule type="expression" dxfId="260" priority="261" stopIfTrue="1">
      <formula>#REF!="Title"</formula>
    </cfRule>
  </conditionalFormatting>
  <conditionalFormatting sqref="H881">
    <cfRule type="expression" dxfId="259" priority="260" stopIfTrue="1">
      <formula>#REF!="Title"</formula>
    </cfRule>
  </conditionalFormatting>
  <conditionalFormatting sqref="I881">
    <cfRule type="expression" dxfId="258" priority="259" stopIfTrue="1">
      <formula>#REF!="Title"</formula>
    </cfRule>
  </conditionalFormatting>
  <conditionalFormatting sqref="H883">
    <cfRule type="expression" dxfId="257" priority="258" stopIfTrue="1">
      <formula>#REF!="Title"</formula>
    </cfRule>
  </conditionalFormatting>
  <conditionalFormatting sqref="I883">
    <cfRule type="expression" dxfId="256" priority="257" stopIfTrue="1">
      <formula>#REF!="Title"</formula>
    </cfRule>
  </conditionalFormatting>
  <conditionalFormatting sqref="H884">
    <cfRule type="expression" dxfId="255" priority="256" stopIfTrue="1">
      <formula>#REF!="Title"</formula>
    </cfRule>
  </conditionalFormatting>
  <conditionalFormatting sqref="I884">
    <cfRule type="expression" dxfId="254" priority="255" stopIfTrue="1">
      <formula>#REF!="Title"</formula>
    </cfRule>
  </conditionalFormatting>
  <conditionalFormatting sqref="H882">
    <cfRule type="expression" dxfId="253" priority="254" stopIfTrue="1">
      <formula>#REF!="Title"</formula>
    </cfRule>
  </conditionalFormatting>
  <conditionalFormatting sqref="I882">
    <cfRule type="expression" dxfId="252" priority="253" stopIfTrue="1">
      <formula>#REF!="Title"</formula>
    </cfRule>
  </conditionalFormatting>
  <conditionalFormatting sqref="H862">
    <cfRule type="expression" dxfId="251" priority="252" stopIfTrue="1">
      <formula>#REF!="Title"</formula>
    </cfRule>
  </conditionalFormatting>
  <conditionalFormatting sqref="H849 H851 H853:H855 H847">
    <cfRule type="expression" dxfId="250" priority="251" stopIfTrue="1">
      <formula>#REF!="Title"</formula>
    </cfRule>
  </conditionalFormatting>
  <conditionalFormatting sqref="H848">
    <cfRule type="expression" dxfId="249" priority="250" stopIfTrue="1">
      <formula>#REF!="Title"</formula>
    </cfRule>
  </conditionalFormatting>
  <conditionalFormatting sqref="H850">
    <cfRule type="expression" dxfId="248" priority="249" stopIfTrue="1">
      <formula>#REF!="Title"</formula>
    </cfRule>
  </conditionalFormatting>
  <conditionalFormatting sqref="H852">
    <cfRule type="expression" dxfId="247" priority="248" stopIfTrue="1">
      <formula>#REF!="Title"</formula>
    </cfRule>
  </conditionalFormatting>
  <conditionalFormatting sqref="J856">
    <cfRule type="expression" dxfId="246" priority="245" stopIfTrue="1">
      <formula>#REF!="Title"</formula>
    </cfRule>
  </conditionalFormatting>
  <conditionalFormatting sqref="H856">
    <cfRule type="expression" dxfId="245" priority="247" stopIfTrue="1">
      <formula>#REF!="Title"</formula>
    </cfRule>
  </conditionalFormatting>
  <conditionalFormatting sqref="I856">
    <cfRule type="expression" dxfId="244" priority="246" stopIfTrue="1">
      <formula>#REF!="Title"</formula>
    </cfRule>
  </conditionalFormatting>
  <conditionalFormatting sqref="J846">
    <cfRule type="expression" dxfId="243" priority="242" stopIfTrue="1">
      <formula>#REF!="Title"</formula>
    </cfRule>
  </conditionalFormatting>
  <conditionalFormatting sqref="H846">
    <cfRule type="expression" dxfId="242" priority="244" stopIfTrue="1">
      <formula>#REF!="Title"</formula>
    </cfRule>
  </conditionalFormatting>
  <conditionalFormatting sqref="I846">
    <cfRule type="expression" dxfId="241" priority="243" stopIfTrue="1">
      <formula>#REF!="Title"</formula>
    </cfRule>
  </conditionalFormatting>
  <conditionalFormatting sqref="H940">
    <cfRule type="expression" dxfId="240" priority="241" stopIfTrue="1">
      <formula>#REF!="Title"</formula>
    </cfRule>
  </conditionalFormatting>
  <conditionalFormatting sqref="I940">
    <cfRule type="expression" dxfId="239" priority="240" stopIfTrue="1">
      <formula>#REF!="Title"</formula>
    </cfRule>
  </conditionalFormatting>
  <conditionalFormatting sqref="J971:J982">
    <cfRule type="expression" dxfId="238" priority="237" stopIfTrue="1">
      <formula>#REF!="Title"</formula>
    </cfRule>
  </conditionalFormatting>
  <conditionalFormatting sqref="H971:H982">
    <cfRule type="expression" dxfId="237" priority="239" stopIfTrue="1">
      <formula>#REF!="Title"</formula>
    </cfRule>
  </conditionalFormatting>
  <conditionalFormatting sqref="I971:I982">
    <cfRule type="expression" dxfId="236" priority="238" stopIfTrue="1">
      <formula>#REF!="Title"</formula>
    </cfRule>
  </conditionalFormatting>
  <conditionalFormatting sqref="H1139:J1140">
    <cfRule type="expression" dxfId="235" priority="236" stopIfTrue="1">
      <formula>#REF!="Title"</formula>
    </cfRule>
  </conditionalFormatting>
  <conditionalFormatting sqref="H1187:H1188">
    <cfRule type="expression" dxfId="234" priority="235" stopIfTrue="1">
      <formula>#REF!="Title"</formula>
    </cfRule>
  </conditionalFormatting>
  <conditionalFormatting sqref="I1187:I1188">
    <cfRule type="expression" dxfId="233" priority="234" stopIfTrue="1">
      <formula>#REF!="Title"</formula>
    </cfRule>
  </conditionalFormatting>
  <conditionalFormatting sqref="H1189:H1192">
    <cfRule type="expression" dxfId="232" priority="233" stopIfTrue="1">
      <formula>#REF!="Title"</formula>
    </cfRule>
  </conditionalFormatting>
  <conditionalFormatting sqref="H1193:H1195">
    <cfRule type="expression" dxfId="231" priority="232" stopIfTrue="1">
      <formula>#REF!="Title"</formula>
    </cfRule>
  </conditionalFormatting>
  <conditionalFormatting sqref="J965:J968">
    <cfRule type="expression" dxfId="230" priority="229" stopIfTrue="1">
      <formula>#REF!="Title"</formula>
    </cfRule>
  </conditionalFormatting>
  <conditionalFormatting sqref="H965:H968">
    <cfRule type="expression" dxfId="229" priority="231" stopIfTrue="1">
      <formula>#REF!="Title"</formula>
    </cfRule>
  </conditionalFormatting>
  <conditionalFormatting sqref="I965:I968">
    <cfRule type="expression" dxfId="228" priority="230" stopIfTrue="1">
      <formula>#REF!="Title"</formula>
    </cfRule>
  </conditionalFormatting>
  <conditionalFormatting sqref="J844">
    <cfRule type="expression" dxfId="227" priority="226" stopIfTrue="1">
      <formula>#REF!="Title"</formula>
    </cfRule>
  </conditionalFormatting>
  <conditionalFormatting sqref="H844">
    <cfRule type="expression" dxfId="226" priority="228" stopIfTrue="1">
      <formula>#REF!="Title"</formula>
    </cfRule>
  </conditionalFormatting>
  <conditionalFormatting sqref="I844">
    <cfRule type="expression" dxfId="225" priority="227" stopIfTrue="1">
      <formula>#REF!="Title"</formula>
    </cfRule>
  </conditionalFormatting>
  <conditionalFormatting sqref="J843">
    <cfRule type="expression" dxfId="224" priority="223" stopIfTrue="1">
      <formula>#REF!="Title"</formula>
    </cfRule>
  </conditionalFormatting>
  <conditionalFormatting sqref="H843">
    <cfRule type="expression" dxfId="223" priority="225" stopIfTrue="1">
      <formula>#REF!="Title"</formula>
    </cfRule>
  </conditionalFormatting>
  <conditionalFormatting sqref="I843">
    <cfRule type="expression" dxfId="222" priority="224" stopIfTrue="1">
      <formula>#REF!="Title"</formula>
    </cfRule>
  </conditionalFormatting>
  <conditionalFormatting sqref="H841">
    <cfRule type="expression" dxfId="221" priority="222" stopIfTrue="1">
      <formula>#REF!="Title"</formula>
    </cfRule>
  </conditionalFormatting>
  <conditionalFormatting sqref="J833:J840">
    <cfRule type="expression" dxfId="220" priority="219" stopIfTrue="1">
      <formula>#REF!="Title"</formula>
    </cfRule>
  </conditionalFormatting>
  <conditionalFormatting sqref="H833:H840">
    <cfRule type="expression" dxfId="219" priority="221" stopIfTrue="1">
      <formula>#REF!="Title"</formula>
    </cfRule>
  </conditionalFormatting>
  <conditionalFormatting sqref="I833:I840">
    <cfRule type="expression" dxfId="218" priority="220" stopIfTrue="1">
      <formula>#REF!="Title"</formula>
    </cfRule>
  </conditionalFormatting>
  <conditionalFormatting sqref="J832">
    <cfRule type="expression" dxfId="217" priority="216" stopIfTrue="1">
      <formula>#REF!="Title"</formula>
    </cfRule>
  </conditionalFormatting>
  <conditionalFormatting sqref="H832">
    <cfRule type="expression" dxfId="216" priority="218" stopIfTrue="1">
      <formula>#REF!="Title"</formula>
    </cfRule>
  </conditionalFormatting>
  <conditionalFormatting sqref="I832">
    <cfRule type="expression" dxfId="215" priority="217" stopIfTrue="1">
      <formula>#REF!="Title"</formula>
    </cfRule>
  </conditionalFormatting>
  <conditionalFormatting sqref="J785:J816">
    <cfRule type="expression" dxfId="214" priority="213" stopIfTrue="1">
      <formula>#REF!="Title"</formula>
    </cfRule>
  </conditionalFormatting>
  <conditionalFormatting sqref="H785:H816">
    <cfRule type="expression" dxfId="213" priority="215" stopIfTrue="1">
      <formula>#REF!="Title"</formula>
    </cfRule>
  </conditionalFormatting>
  <conditionalFormatting sqref="I785:I816">
    <cfRule type="expression" dxfId="212" priority="214" stopIfTrue="1">
      <formula>#REF!="Title"</formula>
    </cfRule>
  </conditionalFormatting>
  <conditionalFormatting sqref="J817">
    <cfRule type="expression" dxfId="211" priority="210" stopIfTrue="1">
      <formula>#REF!="Title"</formula>
    </cfRule>
  </conditionalFormatting>
  <conditionalFormatting sqref="H817">
    <cfRule type="expression" dxfId="210" priority="212" stopIfTrue="1">
      <formula>#REF!="Title"</formula>
    </cfRule>
  </conditionalFormatting>
  <conditionalFormatting sqref="I817">
    <cfRule type="expression" dxfId="209" priority="211" stopIfTrue="1">
      <formula>#REF!="Title"</formula>
    </cfRule>
  </conditionalFormatting>
  <conditionalFormatting sqref="J782:J783">
    <cfRule type="expression" dxfId="208" priority="207" stopIfTrue="1">
      <formula>#REF!="Title"</formula>
    </cfRule>
  </conditionalFormatting>
  <conditionalFormatting sqref="H782:H783">
    <cfRule type="expression" dxfId="207" priority="209" stopIfTrue="1">
      <formula>#REF!="Title"</formula>
    </cfRule>
  </conditionalFormatting>
  <conditionalFormatting sqref="I782:I783">
    <cfRule type="expression" dxfId="206" priority="208" stopIfTrue="1">
      <formula>#REF!="Title"</formula>
    </cfRule>
  </conditionalFormatting>
  <conditionalFormatting sqref="J747:J748">
    <cfRule type="expression" dxfId="205" priority="204" stopIfTrue="1">
      <formula>#REF!="Title"</formula>
    </cfRule>
  </conditionalFormatting>
  <conditionalFormatting sqref="H747:H748">
    <cfRule type="expression" dxfId="204" priority="206" stopIfTrue="1">
      <formula>#REF!="Title"</formula>
    </cfRule>
  </conditionalFormatting>
  <conditionalFormatting sqref="I747:I748">
    <cfRule type="expression" dxfId="203" priority="205" stopIfTrue="1">
      <formula>#REF!="Title"</formula>
    </cfRule>
  </conditionalFormatting>
  <conditionalFormatting sqref="J726">
    <cfRule type="expression" dxfId="202" priority="201" stopIfTrue="1">
      <formula>#REF!="Title"</formula>
    </cfRule>
  </conditionalFormatting>
  <conditionalFormatting sqref="H726">
    <cfRule type="expression" dxfId="201" priority="203" stopIfTrue="1">
      <formula>#REF!="Title"</formula>
    </cfRule>
  </conditionalFormatting>
  <conditionalFormatting sqref="I726">
    <cfRule type="expression" dxfId="200" priority="202" stopIfTrue="1">
      <formula>#REF!="Title"</formula>
    </cfRule>
  </conditionalFormatting>
  <conditionalFormatting sqref="J727">
    <cfRule type="expression" dxfId="199" priority="198" stopIfTrue="1">
      <formula>#REF!="Title"</formula>
    </cfRule>
  </conditionalFormatting>
  <conditionalFormatting sqref="H727">
    <cfRule type="expression" dxfId="198" priority="200" stopIfTrue="1">
      <formula>#REF!="Title"</formula>
    </cfRule>
  </conditionalFormatting>
  <conditionalFormatting sqref="I727">
    <cfRule type="expression" dxfId="197" priority="199" stopIfTrue="1">
      <formula>#REF!="Title"</formula>
    </cfRule>
  </conditionalFormatting>
  <conditionalFormatting sqref="J725">
    <cfRule type="expression" dxfId="196" priority="195" stopIfTrue="1">
      <formula>#REF!="Title"</formula>
    </cfRule>
  </conditionalFormatting>
  <conditionalFormatting sqref="H725">
    <cfRule type="expression" dxfId="195" priority="197" stopIfTrue="1">
      <formula>#REF!="Title"</formula>
    </cfRule>
  </conditionalFormatting>
  <conditionalFormatting sqref="I725">
    <cfRule type="expression" dxfId="194" priority="196" stopIfTrue="1">
      <formula>#REF!="Title"</formula>
    </cfRule>
  </conditionalFormatting>
  <conditionalFormatting sqref="J699">
    <cfRule type="expression" dxfId="193" priority="192" stopIfTrue="1">
      <formula>#REF!="Title"</formula>
    </cfRule>
  </conditionalFormatting>
  <conditionalFormatting sqref="H699">
    <cfRule type="expression" dxfId="192" priority="194" stopIfTrue="1">
      <formula>#REF!="Title"</formula>
    </cfRule>
  </conditionalFormatting>
  <conditionalFormatting sqref="I699">
    <cfRule type="expression" dxfId="191" priority="193" stopIfTrue="1">
      <formula>#REF!="Title"</formula>
    </cfRule>
  </conditionalFormatting>
  <conditionalFormatting sqref="J697">
    <cfRule type="expression" dxfId="190" priority="189" stopIfTrue="1">
      <formula>#REF!="Title"</formula>
    </cfRule>
  </conditionalFormatting>
  <conditionalFormatting sqref="H697">
    <cfRule type="expression" dxfId="189" priority="191" stopIfTrue="1">
      <formula>#REF!="Title"</formula>
    </cfRule>
  </conditionalFormatting>
  <conditionalFormatting sqref="I697">
    <cfRule type="expression" dxfId="188" priority="190" stopIfTrue="1">
      <formula>#REF!="Title"</formula>
    </cfRule>
  </conditionalFormatting>
  <conditionalFormatting sqref="J693">
    <cfRule type="expression" dxfId="187" priority="186" stopIfTrue="1">
      <formula>#REF!="Title"</formula>
    </cfRule>
  </conditionalFormatting>
  <conditionalFormatting sqref="H693">
    <cfRule type="expression" dxfId="186" priority="188" stopIfTrue="1">
      <formula>#REF!="Title"</formula>
    </cfRule>
  </conditionalFormatting>
  <conditionalFormatting sqref="I693">
    <cfRule type="expression" dxfId="185" priority="187" stopIfTrue="1">
      <formula>#REF!="Title"</formula>
    </cfRule>
  </conditionalFormatting>
  <conditionalFormatting sqref="J661">
    <cfRule type="expression" dxfId="184" priority="183" stopIfTrue="1">
      <formula>#REF!="Title"</formula>
    </cfRule>
  </conditionalFormatting>
  <conditionalFormatting sqref="H661">
    <cfRule type="expression" dxfId="183" priority="185" stopIfTrue="1">
      <formula>#REF!="Title"</formula>
    </cfRule>
  </conditionalFormatting>
  <conditionalFormatting sqref="I661">
    <cfRule type="expression" dxfId="182" priority="184" stopIfTrue="1">
      <formula>#REF!="Title"</formula>
    </cfRule>
  </conditionalFormatting>
  <conditionalFormatting sqref="J658">
    <cfRule type="expression" dxfId="181" priority="180" stopIfTrue="1">
      <formula>#REF!="Title"</formula>
    </cfRule>
  </conditionalFormatting>
  <conditionalFormatting sqref="H658">
    <cfRule type="expression" dxfId="180" priority="182" stopIfTrue="1">
      <formula>#REF!="Title"</formula>
    </cfRule>
  </conditionalFormatting>
  <conditionalFormatting sqref="I658">
    <cfRule type="expression" dxfId="179" priority="181" stopIfTrue="1">
      <formula>#REF!="Title"</formula>
    </cfRule>
  </conditionalFormatting>
  <conditionalFormatting sqref="I587">
    <cfRule type="expression" dxfId="178" priority="150" stopIfTrue="1">
      <formula>#REF!="Title"</formula>
    </cfRule>
  </conditionalFormatting>
  <conditionalFormatting sqref="J589">
    <cfRule type="expression" dxfId="177" priority="152" stopIfTrue="1">
      <formula>#REF!="Title"</formula>
    </cfRule>
  </conditionalFormatting>
  <conditionalFormatting sqref="H587">
    <cfRule type="expression" dxfId="176" priority="151" stopIfTrue="1">
      <formula>#REF!="Title"</formula>
    </cfRule>
  </conditionalFormatting>
  <conditionalFormatting sqref="H586 H605:H606 H602:H603 H599:H600 H597 H595 H592:H593 H590 H588">
    <cfRule type="expression" dxfId="175" priority="179" stopIfTrue="1">
      <formula>#REF!="Title"</formula>
    </cfRule>
  </conditionalFormatting>
  <conditionalFormatting sqref="J643">
    <cfRule type="expression" dxfId="174" priority="176" stopIfTrue="1">
      <formula>#REF!="Title"</formula>
    </cfRule>
  </conditionalFormatting>
  <conditionalFormatting sqref="H643">
    <cfRule type="expression" dxfId="173" priority="178" stopIfTrue="1">
      <formula>#REF!="Title"</formula>
    </cfRule>
  </conditionalFormatting>
  <conditionalFormatting sqref="I643">
    <cfRule type="expression" dxfId="172" priority="177" stopIfTrue="1">
      <formula>#REF!="Title"</formula>
    </cfRule>
  </conditionalFormatting>
  <conditionalFormatting sqref="J607">
    <cfRule type="expression" dxfId="171" priority="173" stopIfTrue="1">
      <formula>#REF!="Title"</formula>
    </cfRule>
  </conditionalFormatting>
  <conditionalFormatting sqref="H607">
    <cfRule type="expression" dxfId="170" priority="175" stopIfTrue="1">
      <formula>#REF!="Title"</formula>
    </cfRule>
  </conditionalFormatting>
  <conditionalFormatting sqref="I607">
    <cfRule type="expression" dxfId="169" priority="174" stopIfTrue="1">
      <formula>#REF!="Title"</formula>
    </cfRule>
  </conditionalFormatting>
  <conditionalFormatting sqref="J587">
    <cfRule type="expression" dxfId="168" priority="149" stopIfTrue="1">
      <formula>#REF!="Title"</formula>
    </cfRule>
  </conditionalFormatting>
  <conditionalFormatting sqref="J604">
    <cfRule type="expression" dxfId="167" priority="170" stopIfTrue="1">
      <formula>#REF!="Title"</formula>
    </cfRule>
  </conditionalFormatting>
  <conditionalFormatting sqref="H604">
    <cfRule type="expression" dxfId="166" priority="172" stopIfTrue="1">
      <formula>#REF!="Title"</formula>
    </cfRule>
  </conditionalFormatting>
  <conditionalFormatting sqref="I604">
    <cfRule type="expression" dxfId="165" priority="171" stopIfTrue="1">
      <formula>#REF!="Title"</formula>
    </cfRule>
  </conditionalFormatting>
  <conditionalFormatting sqref="J601">
    <cfRule type="expression" dxfId="164" priority="167" stopIfTrue="1">
      <formula>#REF!="Title"</formula>
    </cfRule>
  </conditionalFormatting>
  <conditionalFormatting sqref="H601">
    <cfRule type="expression" dxfId="163" priority="169" stopIfTrue="1">
      <formula>#REF!="Title"</formula>
    </cfRule>
  </conditionalFormatting>
  <conditionalFormatting sqref="I601">
    <cfRule type="expression" dxfId="162" priority="168" stopIfTrue="1">
      <formula>#REF!="Title"</formula>
    </cfRule>
  </conditionalFormatting>
  <conditionalFormatting sqref="J598">
    <cfRule type="expression" dxfId="161" priority="164" stopIfTrue="1">
      <formula>#REF!="Title"</formula>
    </cfRule>
  </conditionalFormatting>
  <conditionalFormatting sqref="H598">
    <cfRule type="expression" dxfId="160" priority="166" stopIfTrue="1">
      <formula>#REF!="Title"</formula>
    </cfRule>
  </conditionalFormatting>
  <conditionalFormatting sqref="I598">
    <cfRule type="expression" dxfId="159" priority="165" stopIfTrue="1">
      <formula>#REF!="Title"</formula>
    </cfRule>
  </conditionalFormatting>
  <conditionalFormatting sqref="J596">
    <cfRule type="expression" dxfId="158" priority="161" stopIfTrue="1">
      <formula>#REF!="Title"</formula>
    </cfRule>
  </conditionalFormatting>
  <conditionalFormatting sqref="H596">
    <cfRule type="expression" dxfId="157" priority="163" stopIfTrue="1">
      <formula>#REF!="Title"</formula>
    </cfRule>
  </conditionalFormatting>
  <conditionalFormatting sqref="I596">
    <cfRule type="expression" dxfId="156" priority="162" stopIfTrue="1">
      <formula>#REF!="Title"</formula>
    </cfRule>
  </conditionalFormatting>
  <conditionalFormatting sqref="J594">
    <cfRule type="expression" dxfId="155" priority="158" stopIfTrue="1">
      <formula>#REF!="Title"</formula>
    </cfRule>
  </conditionalFormatting>
  <conditionalFormatting sqref="H594">
    <cfRule type="expression" dxfId="154" priority="160" stopIfTrue="1">
      <formula>#REF!="Title"</formula>
    </cfRule>
  </conditionalFormatting>
  <conditionalFormatting sqref="I594">
    <cfRule type="expression" dxfId="153" priority="159" stopIfTrue="1">
      <formula>#REF!="Title"</formula>
    </cfRule>
  </conditionalFormatting>
  <conditionalFormatting sqref="J591">
    <cfRule type="expression" dxfId="152" priority="155" stopIfTrue="1">
      <formula>#REF!="Title"</formula>
    </cfRule>
  </conditionalFormatting>
  <conditionalFormatting sqref="H591">
    <cfRule type="expression" dxfId="151" priority="157" stopIfTrue="1">
      <formula>#REF!="Title"</formula>
    </cfRule>
  </conditionalFormatting>
  <conditionalFormatting sqref="I591">
    <cfRule type="expression" dxfId="150" priority="156" stopIfTrue="1">
      <formula>#REF!="Title"</formula>
    </cfRule>
  </conditionalFormatting>
  <conditionalFormatting sqref="H589">
    <cfRule type="expression" dxfId="149" priority="154" stopIfTrue="1">
      <formula>#REF!="Title"</formula>
    </cfRule>
  </conditionalFormatting>
  <conditionalFormatting sqref="I589">
    <cfRule type="expression" dxfId="148" priority="153" stopIfTrue="1">
      <formula>#REF!="Title"</formula>
    </cfRule>
  </conditionalFormatting>
  <conditionalFormatting sqref="H584">
    <cfRule type="expression" dxfId="147" priority="148" stopIfTrue="1">
      <formula>#REF!="Title"</formula>
    </cfRule>
  </conditionalFormatting>
  <conditionalFormatting sqref="H572:J572">
    <cfRule type="expression" dxfId="146" priority="147" stopIfTrue="1">
      <formula>#REF!="Title"</formula>
    </cfRule>
  </conditionalFormatting>
  <conditionalFormatting sqref="I571:J571">
    <cfRule type="expression" dxfId="145" priority="146" stopIfTrue="1">
      <formula>#REF!="Title"</formula>
    </cfRule>
  </conditionalFormatting>
  <conditionalFormatting sqref="H570:J570">
    <cfRule type="expression" dxfId="144" priority="145" stopIfTrue="1">
      <formula>#REF!="Title"</formula>
    </cfRule>
  </conditionalFormatting>
  <conditionalFormatting sqref="H568:H569 H571">
    <cfRule type="expression" dxfId="143" priority="144" stopIfTrue="1">
      <formula>#REF!="Title"</formula>
    </cfRule>
  </conditionalFormatting>
  <conditionalFormatting sqref="I568:I569">
    <cfRule type="expression" dxfId="142" priority="143" stopIfTrue="1">
      <formula>#REF!="Title"</formula>
    </cfRule>
  </conditionalFormatting>
  <conditionalFormatting sqref="J568:J569">
    <cfRule type="expression" dxfId="141" priority="142" stopIfTrue="1">
      <formula>#REF!="Title"</formula>
    </cfRule>
  </conditionalFormatting>
  <conditionalFormatting sqref="H559:H567">
    <cfRule type="expression" dxfId="140" priority="141" stopIfTrue="1">
      <formula>#REF!="Title"</formula>
    </cfRule>
  </conditionalFormatting>
  <conditionalFormatting sqref="J559:J567">
    <cfRule type="expression" dxfId="139" priority="139" stopIfTrue="1">
      <formula>#REF!="Title"</formula>
    </cfRule>
  </conditionalFormatting>
  <conditionalFormatting sqref="I559:I567">
    <cfRule type="expression" dxfId="138" priority="140" stopIfTrue="1">
      <formula>#REF!="Title"</formula>
    </cfRule>
  </conditionalFormatting>
  <conditionalFormatting sqref="H555">
    <cfRule type="expression" dxfId="137" priority="138" stopIfTrue="1">
      <formula>#REF!="Title"</formula>
    </cfRule>
  </conditionalFormatting>
  <conditionalFormatting sqref="J555">
    <cfRule type="expression" dxfId="136" priority="136" stopIfTrue="1">
      <formula>#REF!="Title"</formula>
    </cfRule>
  </conditionalFormatting>
  <conditionalFormatting sqref="I555">
    <cfRule type="expression" dxfId="135" priority="137" stopIfTrue="1">
      <formula>#REF!="Title"</formula>
    </cfRule>
  </conditionalFormatting>
  <conditionalFormatting sqref="H556">
    <cfRule type="expression" dxfId="134" priority="135" stopIfTrue="1">
      <formula>#REF!="Title"</formula>
    </cfRule>
  </conditionalFormatting>
  <conditionalFormatting sqref="J556">
    <cfRule type="expression" dxfId="133" priority="133" stopIfTrue="1">
      <formula>#REF!="Title"</formula>
    </cfRule>
  </conditionalFormatting>
  <conditionalFormatting sqref="I556">
    <cfRule type="expression" dxfId="132" priority="134" stopIfTrue="1">
      <formula>#REF!="Title"</formula>
    </cfRule>
  </conditionalFormatting>
  <conditionalFormatting sqref="H557">
    <cfRule type="expression" dxfId="131" priority="132" stopIfTrue="1">
      <formula>#REF!="Title"</formula>
    </cfRule>
  </conditionalFormatting>
  <conditionalFormatting sqref="J557">
    <cfRule type="expression" dxfId="130" priority="130" stopIfTrue="1">
      <formula>#REF!="Title"</formula>
    </cfRule>
  </conditionalFormatting>
  <conditionalFormatting sqref="I557">
    <cfRule type="expression" dxfId="129" priority="131" stopIfTrue="1">
      <formula>#REF!="Title"</formula>
    </cfRule>
  </conditionalFormatting>
  <conditionalFormatting sqref="H558">
    <cfRule type="expression" dxfId="128" priority="129" stopIfTrue="1">
      <formula>#REF!="Title"</formula>
    </cfRule>
  </conditionalFormatting>
  <conditionalFormatting sqref="J558">
    <cfRule type="expression" dxfId="127" priority="127" stopIfTrue="1">
      <formula>#REF!="Title"</formula>
    </cfRule>
  </conditionalFormatting>
  <conditionalFormatting sqref="I558">
    <cfRule type="expression" dxfId="126" priority="128" stopIfTrue="1">
      <formula>#REF!="Title"</formula>
    </cfRule>
  </conditionalFormatting>
  <conditionalFormatting sqref="H553:H554">
    <cfRule type="expression" dxfId="125" priority="126" stopIfTrue="1">
      <formula>#REF!="Title"</formula>
    </cfRule>
  </conditionalFormatting>
  <conditionalFormatting sqref="J553:J554">
    <cfRule type="expression" dxfId="124" priority="124" stopIfTrue="1">
      <formula>#REF!="Title"</formula>
    </cfRule>
  </conditionalFormatting>
  <conditionalFormatting sqref="I553:I554">
    <cfRule type="expression" dxfId="123" priority="125" stopIfTrue="1">
      <formula>#REF!="Title"</formula>
    </cfRule>
  </conditionalFormatting>
  <conditionalFormatting sqref="H552 J552">
    <cfRule type="expression" dxfId="122" priority="123" stopIfTrue="1">
      <formula>#REF!="Title"</formula>
    </cfRule>
  </conditionalFormatting>
  <conditionalFormatting sqref="I552">
    <cfRule type="expression" dxfId="121" priority="122" stopIfTrue="1">
      <formula>#REF!="Title"</formula>
    </cfRule>
  </conditionalFormatting>
  <conditionalFormatting sqref="H529 J529">
    <cfRule type="expression" dxfId="120" priority="121" stopIfTrue="1">
      <formula>#REF!="Title"</formula>
    </cfRule>
  </conditionalFormatting>
  <conditionalFormatting sqref="H530 J530">
    <cfRule type="expression" dxfId="119" priority="120" stopIfTrue="1">
      <formula>#REF!="Title"</formula>
    </cfRule>
  </conditionalFormatting>
  <conditionalFormatting sqref="H531 J531">
    <cfRule type="expression" dxfId="118" priority="119" stopIfTrue="1">
      <formula>#REF!="Title"</formula>
    </cfRule>
  </conditionalFormatting>
  <conditionalFormatting sqref="H532 J532">
    <cfRule type="expression" dxfId="117" priority="118" stopIfTrue="1">
      <formula>#REF!="Title"</formula>
    </cfRule>
  </conditionalFormatting>
  <conditionalFormatting sqref="H533 J533">
    <cfRule type="expression" dxfId="116" priority="117" stopIfTrue="1">
      <formula>#REF!="Title"</formula>
    </cfRule>
  </conditionalFormatting>
  <conditionalFormatting sqref="H534 J534">
    <cfRule type="expression" dxfId="115" priority="116" stopIfTrue="1">
      <formula>#REF!="Title"</formula>
    </cfRule>
  </conditionalFormatting>
  <conditionalFormatting sqref="H535 J535">
    <cfRule type="expression" dxfId="114" priority="115" stopIfTrue="1">
      <formula>#REF!="Title"</formula>
    </cfRule>
  </conditionalFormatting>
  <conditionalFormatting sqref="H536 J536">
    <cfRule type="expression" dxfId="113" priority="114" stopIfTrue="1">
      <formula>#REF!="Title"</formula>
    </cfRule>
  </conditionalFormatting>
  <conditionalFormatting sqref="H537 J537">
    <cfRule type="expression" dxfId="112" priority="113" stopIfTrue="1">
      <formula>#REF!="Title"</formula>
    </cfRule>
  </conditionalFormatting>
  <conditionalFormatting sqref="H538:H539 J538:J539">
    <cfRule type="expression" dxfId="111" priority="112" stopIfTrue="1">
      <formula>#REF!="Title"</formula>
    </cfRule>
  </conditionalFormatting>
  <conditionalFormatting sqref="H540 J540">
    <cfRule type="expression" dxfId="110" priority="111" stopIfTrue="1">
      <formula>#REF!="Title"</formula>
    </cfRule>
  </conditionalFormatting>
  <conditionalFormatting sqref="H541 J541">
    <cfRule type="expression" dxfId="109" priority="110" stopIfTrue="1">
      <formula>#REF!="Title"</formula>
    </cfRule>
  </conditionalFormatting>
  <conditionalFormatting sqref="H542 J542">
    <cfRule type="expression" dxfId="108" priority="109" stopIfTrue="1">
      <formula>#REF!="Title"</formula>
    </cfRule>
  </conditionalFormatting>
  <conditionalFormatting sqref="H543 J543">
    <cfRule type="expression" dxfId="107" priority="108" stopIfTrue="1">
      <formula>#REF!="Title"</formula>
    </cfRule>
  </conditionalFormatting>
  <conditionalFormatting sqref="H544 J544">
    <cfRule type="expression" dxfId="106" priority="107" stopIfTrue="1">
      <formula>#REF!="Title"</formula>
    </cfRule>
  </conditionalFormatting>
  <conditionalFormatting sqref="H545 J545">
    <cfRule type="expression" dxfId="105" priority="106" stopIfTrue="1">
      <formula>#REF!="Title"</formula>
    </cfRule>
  </conditionalFormatting>
  <conditionalFormatting sqref="H546 J546">
    <cfRule type="expression" dxfId="104" priority="105" stopIfTrue="1">
      <formula>#REF!="Title"</formula>
    </cfRule>
  </conditionalFormatting>
  <conditionalFormatting sqref="H547 J547">
    <cfRule type="expression" dxfId="103" priority="104" stopIfTrue="1">
      <formula>#REF!="Title"</formula>
    </cfRule>
  </conditionalFormatting>
  <conditionalFormatting sqref="H548 J548">
    <cfRule type="expression" dxfId="102" priority="103" stopIfTrue="1">
      <formula>#REF!="Title"</formula>
    </cfRule>
  </conditionalFormatting>
  <conditionalFormatting sqref="H549 J549">
    <cfRule type="expression" dxfId="101" priority="102" stopIfTrue="1">
      <formula>#REF!="Title"</formula>
    </cfRule>
  </conditionalFormatting>
  <conditionalFormatting sqref="H550 J550">
    <cfRule type="expression" dxfId="100" priority="101" stopIfTrue="1">
      <formula>#REF!="Title"</formula>
    </cfRule>
  </conditionalFormatting>
  <conditionalFormatting sqref="H551 J551">
    <cfRule type="expression" dxfId="99" priority="100" stopIfTrue="1">
      <formula>#REF!="Title"</formula>
    </cfRule>
  </conditionalFormatting>
  <conditionalFormatting sqref="H528 J528">
    <cfRule type="expression" dxfId="98" priority="99" stopIfTrue="1">
      <formula>#REF!="Title"</formula>
    </cfRule>
  </conditionalFormatting>
  <conditionalFormatting sqref="H526">
    <cfRule type="expression" dxfId="97" priority="98" stopIfTrue="1">
      <formula>#REF!="Title"</formula>
    </cfRule>
  </conditionalFormatting>
  <conditionalFormatting sqref="H527 J527">
    <cfRule type="expression" dxfId="96" priority="97" stopIfTrue="1">
      <formula>#REF!="Title"</formula>
    </cfRule>
  </conditionalFormatting>
  <conditionalFormatting sqref="H515:H524 J517">
    <cfRule type="expression" dxfId="95" priority="96" stopIfTrue="1">
      <formula>#REF!="Title"</formula>
    </cfRule>
  </conditionalFormatting>
  <conditionalFormatting sqref="H525">
    <cfRule type="expression" dxfId="94" priority="95" stopIfTrue="1">
      <formula>#REF!="Title"</formula>
    </cfRule>
  </conditionalFormatting>
  <conditionalFormatting sqref="H497">
    <cfRule type="expression" dxfId="93" priority="94" stopIfTrue="1">
      <formula>#REF!="Title"</formula>
    </cfRule>
  </conditionalFormatting>
  <conditionalFormatting sqref="I419:J419">
    <cfRule type="expression" dxfId="92" priority="93" stopIfTrue="1">
      <formula>#REF!="Title"</formula>
    </cfRule>
  </conditionalFormatting>
  <conditionalFormatting sqref="G51">
    <cfRule type="expression" dxfId="91" priority="91" stopIfTrue="1">
      <formula>#REF!="Title"</formula>
    </cfRule>
  </conditionalFormatting>
  <conditionalFormatting sqref="G51">
    <cfRule type="expression" dxfId="90" priority="92" stopIfTrue="1">
      <formula>#REF!="Title"</formula>
    </cfRule>
  </conditionalFormatting>
  <conditionalFormatting sqref="G50">
    <cfRule type="expression" dxfId="89" priority="89" stopIfTrue="1">
      <formula>#REF!="Title"</formula>
    </cfRule>
  </conditionalFormatting>
  <conditionalFormatting sqref="G50">
    <cfRule type="expression" dxfId="88" priority="90" stopIfTrue="1">
      <formula>#REF!="Title"</formula>
    </cfRule>
  </conditionalFormatting>
  <conditionalFormatting sqref="G49">
    <cfRule type="expression" dxfId="87" priority="87" stopIfTrue="1">
      <formula>#REF!="Title"</formula>
    </cfRule>
  </conditionalFormatting>
  <conditionalFormatting sqref="G49">
    <cfRule type="expression" dxfId="86" priority="88" stopIfTrue="1">
      <formula>#REF!="Title"</formula>
    </cfRule>
  </conditionalFormatting>
  <conditionalFormatting sqref="G48">
    <cfRule type="expression" dxfId="85" priority="85" stopIfTrue="1">
      <formula>#REF!="Title"</formula>
    </cfRule>
  </conditionalFormatting>
  <conditionalFormatting sqref="G48">
    <cfRule type="expression" dxfId="84" priority="86" stopIfTrue="1">
      <formula>#REF!="Title"</formula>
    </cfRule>
  </conditionalFormatting>
  <conditionalFormatting sqref="G47">
    <cfRule type="expression" dxfId="83" priority="83" stopIfTrue="1">
      <formula>#REF!="Title"</formula>
    </cfRule>
  </conditionalFormatting>
  <conditionalFormatting sqref="G47">
    <cfRule type="expression" dxfId="82" priority="84" stopIfTrue="1">
      <formula>#REF!="Title"</formula>
    </cfRule>
  </conditionalFormatting>
  <conditionalFormatting sqref="G46">
    <cfRule type="expression" dxfId="81" priority="81" stopIfTrue="1">
      <formula>#REF!="Title"</formula>
    </cfRule>
  </conditionalFormatting>
  <conditionalFormatting sqref="G46">
    <cfRule type="expression" dxfId="80" priority="82" stopIfTrue="1">
      <formula>#REF!="Title"</formula>
    </cfRule>
  </conditionalFormatting>
  <conditionalFormatting sqref="G45">
    <cfRule type="expression" dxfId="79" priority="79" stopIfTrue="1">
      <formula>#REF!="Title"</formula>
    </cfRule>
  </conditionalFormatting>
  <conditionalFormatting sqref="G45">
    <cfRule type="expression" dxfId="78" priority="80" stopIfTrue="1">
      <formula>#REF!="Title"</formula>
    </cfRule>
  </conditionalFormatting>
  <conditionalFormatting sqref="G44">
    <cfRule type="expression" dxfId="77" priority="77" stopIfTrue="1">
      <formula>#REF!="Title"</formula>
    </cfRule>
  </conditionalFormatting>
  <conditionalFormatting sqref="G44">
    <cfRule type="expression" dxfId="76" priority="78" stopIfTrue="1">
      <formula>#REF!="Title"</formula>
    </cfRule>
  </conditionalFormatting>
  <conditionalFormatting sqref="G43">
    <cfRule type="expression" dxfId="75" priority="75" stopIfTrue="1">
      <formula>#REF!="Title"</formula>
    </cfRule>
  </conditionalFormatting>
  <conditionalFormatting sqref="G43">
    <cfRule type="expression" dxfId="74" priority="76" stopIfTrue="1">
      <formula>#REF!="Title"</formula>
    </cfRule>
  </conditionalFormatting>
  <conditionalFormatting sqref="G42">
    <cfRule type="expression" dxfId="73" priority="73" stopIfTrue="1">
      <formula>#REF!="Title"</formula>
    </cfRule>
  </conditionalFormatting>
  <conditionalFormatting sqref="G42">
    <cfRule type="expression" dxfId="72" priority="74" stopIfTrue="1">
      <formula>#REF!="Title"</formula>
    </cfRule>
  </conditionalFormatting>
  <conditionalFormatting sqref="G41">
    <cfRule type="expression" dxfId="71" priority="71" stopIfTrue="1">
      <formula>#REF!="Title"</formula>
    </cfRule>
  </conditionalFormatting>
  <conditionalFormatting sqref="G41">
    <cfRule type="expression" dxfId="70" priority="72" stopIfTrue="1">
      <formula>#REF!="Title"</formula>
    </cfRule>
  </conditionalFormatting>
  <conditionalFormatting sqref="G40">
    <cfRule type="expression" dxfId="69" priority="69" stopIfTrue="1">
      <formula>#REF!="Title"</formula>
    </cfRule>
  </conditionalFormatting>
  <conditionalFormatting sqref="G40">
    <cfRule type="expression" dxfId="68" priority="70" stopIfTrue="1">
      <formula>#REF!="Title"</formula>
    </cfRule>
  </conditionalFormatting>
  <conditionalFormatting sqref="G39">
    <cfRule type="expression" dxfId="67" priority="67" stopIfTrue="1">
      <formula>#REF!="Title"</formula>
    </cfRule>
  </conditionalFormatting>
  <conditionalFormatting sqref="G39">
    <cfRule type="expression" dxfId="66" priority="68" stopIfTrue="1">
      <formula>#REF!="Title"</formula>
    </cfRule>
  </conditionalFormatting>
  <conditionalFormatting sqref="G38">
    <cfRule type="expression" dxfId="65" priority="65" stopIfTrue="1">
      <formula>#REF!="Title"</formula>
    </cfRule>
  </conditionalFormatting>
  <conditionalFormatting sqref="G38">
    <cfRule type="expression" dxfId="64" priority="66" stopIfTrue="1">
      <formula>#REF!="Title"</formula>
    </cfRule>
  </conditionalFormatting>
  <conditionalFormatting sqref="G37">
    <cfRule type="expression" dxfId="63" priority="63" stopIfTrue="1">
      <formula>#REF!="Title"</formula>
    </cfRule>
  </conditionalFormatting>
  <conditionalFormatting sqref="G37">
    <cfRule type="expression" dxfId="62" priority="64" stopIfTrue="1">
      <formula>#REF!="Title"</formula>
    </cfRule>
  </conditionalFormatting>
  <conditionalFormatting sqref="G36">
    <cfRule type="expression" dxfId="61" priority="61" stopIfTrue="1">
      <formula>#REF!="Title"</formula>
    </cfRule>
  </conditionalFormatting>
  <conditionalFormatting sqref="G36">
    <cfRule type="expression" dxfId="60" priority="62" stopIfTrue="1">
      <formula>#REF!="Title"</formula>
    </cfRule>
  </conditionalFormatting>
  <conditionalFormatting sqref="G35">
    <cfRule type="expression" dxfId="59" priority="59" stopIfTrue="1">
      <formula>#REF!="Title"</formula>
    </cfRule>
  </conditionalFormatting>
  <conditionalFormatting sqref="G35">
    <cfRule type="expression" dxfId="58" priority="60" stopIfTrue="1">
      <formula>#REF!="Title"</formula>
    </cfRule>
  </conditionalFormatting>
  <conditionalFormatting sqref="G34">
    <cfRule type="expression" dxfId="57" priority="57" stopIfTrue="1">
      <formula>#REF!="Title"</formula>
    </cfRule>
  </conditionalFormatting>
  <conditionalFormatting sqref="G34">
    <cfRule type="expression" dxfId="56" priority="58" stopIfTrue="1">
      <formula>#REF!="Title"</formula>
    </cfRule>
  </conditionalFormatting>
  <conditionalFormatting sqref="G33">
    <cfRule type="expression" dxfId="55" priority="55" stopIfTrue="1">
      <formula>#REF!="Title"</formula>
    </cfRule>
  </conditionalFormatting>
  <conditionalFormatting sqref="G33">
    <cfRule type="expression" dxfId="54" priority="56" stopIfTrue="1">
      <formula>#REF!="Title"</formula>
    </cfRule>
  </conditionalFormatting>
  <conditionalFormatting sqref="G32">
    <cfRule type="expression" dxfId="53" priority="53" stopIfTrue="1">
      <formula>#REF!="Title"</formula>
    </cfRule>
  </conditionalFormatting>
  <conditionalFormatting sqref="G32">
    <cfRule type="expression" dxfId="52" priority="54" stopIfTrue="1">
      <formula>#REF!="Title"</formula>
    </cfRule>
  </conditionalFormatting>
  <conditionalFormatting sqref="G31">
    <cfRule type="expression" dxfId="51" priority="51" stopIfTrue="1">
      <formula>#REF!="Title"</formula>
    </cfRule>
  </conditionalFormatting>
  <conditionalFormatting sqref="G31">
    <cfRule type="expression" dxfId="50" priority="52" stopIfTrue="1">
      <formula>#REF!="Title"</formula>
    </cfRule>
  </conditionalFormatting>
  <conditionalFormatting sqref="G30">
    <cfRule type="expression" dxfId="49" priority="49" stopIfTrue="1">
      <formula>#REF!="Title"</formula>
    </cfRule>
  </conditionalFormatting>
  <conditionalFormatting sqref="G30">
    <cfRule type="expression" dxfId="48" priority="50" stopIfTrue="1">
      <formula>#REF!="Title"</formula>
    </cfRule>
  </conditionalFormatting>
  <conditionalFormatting sqref="G29">
    <cfRule type="expression" dxfId="47" priority="47" stopIfTrue="1">
      <formula>#REF!="Title"</formula>
    </cfRule>
  </conditionalFormatting>
  <conditionalFormatting sqref="G29">
    <cfRule type="expression" dxfId="46" priority="48" stopIfTrue="1">
      <formula>#REF!="Title"</formula>
    </cfRule>
  </conditionalFormatting>
  <conditionalFormatting sqref="G28">
    <cfRule type="expression" dxfId="45" priority="45" stopIfTrue="1">
      <formula>#REF!="Title"</formula>
    </cfRule>
  </conditionalFormatting>
  <conditionalFormatting sqref="G28">
    <cfRule type="expression" dxfId="44" priority="46" stopIfTrue="1">
      <formula>#REF!="Title"</formula>
    </cfRule>
  </conditionalFormatting>
  <conditionalFormatting sqref="G27">
    <cfRule type="expression" dxfId="43" priority="43" stopIfTrue="1">
      <formula>#REF!="Title"</formula>
    </cfRule>
  </conditionalFormatting>
  <conditionalFormatting sqref="G27">
    <cfRule type="expression" dxfId="42" priority="44" stopIfTrue="1">
      <formula>#REF!="Title"</formula>
    </cfRule>
  </conditionalFormatting>
  <conditionalFormatting sqref="G26">
    <cfRule type="expression" dxfId="41" priority="41" stopIfTrue="1">
      <formula>#REF!="Title"</formula>
    </cfRule>
  </conditionalFormatting>
  <conditionalFormatting sqref="G26">
    <cfRule type="expression" dxfId="40" priority="42" stopIfTrue="1">
      <formula>#REF!="Title"</formula>
    </cfRule>
  </conditionalFormatting>
  <conditionalFormatting sqref="G25">
    <cfRule type="expression" dxfId="39" priority="39" stopIfTrue="1">
      <formula>#REF!="Title"</formula>
    </cfRule>
  </conditionalFormatting>
  <conditionalFormatting sqref="G25">
    <cfRule type="expression" dxfId="38" priority="40" stopIfTrue="1">
      <formula>#REF!="Title"</formula>
    </cfRule>
  </conditionalFormatting>
  <conditionalFormatting sqref="G24">
    <cfRule type="expression" dxfId="37" priority="37" stopIfTrue="1">
      <formula>#REF!="Title"</formula>
    </cfRule>
  </conditionalFormatting>
  <conditionalFormatting sqref="G24">
    <cfRule type="expression" dxfId="36" priority="38" stopIfTrue="1">
      <formula>#REF!="Title"</formula>
    </cfRule>
  </conditionalFormatting>
  <conditionalFormatting sqref="G23">
    <cfRule type="expression" dxfId="35" priority="35" stopIfTrue="1">
      <formula>#REF!="Title"</formula>
    </cfRule>
  </conditionalFormatting>
  <conditionalFormatting sqref="G23">
    <cfRule type="expression" dxfId="34" priority="36" stopIfTrue="1">
      <formula>#REF!="Title"</formula>
    </cfRule>
  </conditionalFormatting>
  <conditionalFormatting sqref="G22">
    <cfRule type="expression" dxfId="33" priority="33" stopIfTrue="1">
      <formula>#REF!="Title"</formula>
    </cfRule>
  </conditionalFormatting>
  <conditionalFormatting sqref="G22">
    <cfRule type="expression" dxfId="32" priority="34" stopIfTrue="1">
      <formula>#REF!="Title"</formula>
    </cfRule>
  </conditionalFormatting>
  <conditionalFormatting sqref="G21">
    <cfRule type="expression" dxfId="31" priority="31" stopIfTrue="1">
      <formula>#REF!="Title"</formula>
    </cfRule>
  </conditionalFormatting>
  <conditionalFormatting sqref="G21">
    <cfRule type="expression" dxfId="30" priority="32" stopIfTrue="1">
      <formula>#REF!="Title"</formula>
    </cfRule>
  </conditionalFormatting>
  <conditionalFormatting sqref="G20">
    <cfRule type="expression" dxfId="29" priority="29" stopIfTrue="1">
      <formula>#REF!="Title"</formula>
    </cfRule>
  </conditionalFormatting>
  <conditionalFormatting sqref="G20">
    <cfRule type="expression" dxfId="28" priority="30" stopIfTrue="1">
      <formula>#REF!="Title"</formula>
    </cfRule>
  </conditionalFormatting>
  <conditionalFormatting sqref="G19">
    <cfRule type="expression" dxfId="27" priority="27" stopIfTrue="1">
      <formula>#REF!="Title"</formula>
    </cfRule>
  </conditionalFormatting>
  <conditionalFormatting sqref="G19">
    <cfRule type="expression" dxfId="26" priority="28" stopIfTrue="1">
      <formula>#REF!="Title"</formula>
    </cfRule>
  </conditionalFormatting>
  <conditionalFormatting sqref="G18">
    <cfRule type="expression" dxfId="25" priority="25" stopIfTrue="1">
      <formula>#REF!="Title"</formula>
    </cfRule>
  </conditionalFormatting>
  <conditionalFormatting sqref="G18">
    <cfRule type="expression" dxfId="24" priority="26" stopIfTrue="1">
      <formula>#REF!="Title"</formula>
    </cfRule>
  </conditionalFormatting>
  <conditionalFormatting sqref="G17">
    <cfRule type="expression" dxfId="23" priority="23" stopIfTrue="1">
      <formula>#REF!="Title"</formula>
    </cfRule>
  </conditionalFormatting>
  <conditionalFormatting sqref="G17">
    <cfRule type="expression" dxfId="22" priority="24" stopIfTrue="1">
      <formula>#REF!="Title"</formula>
    </cfRule>
  </conditionalFormatting>
  <conditionalFormatting sqref="G16">
    <cfRule type="expression" dxfId="21" priority="21" stopIfTrue="1">
      <formula>#REF!="Title"</formula>
    </cfRule>
  </conditionalFormatting>
  <conditionalFormatting sqref="G16">
    <cfRule type="expression" dxfId="20" priority="22" stopIfTrue="1">
      <formula>#REF!="Title"</formula>
    </cfRule>
  </conditionalFormatting>
  <conditionalFormatting sqref="G15">
    <cfRule type="expression" dxfId="19" priority="19" stopIfTrue="1">
      <formula>#REF!="Title"</formula>
    </cfRule>
  </conditionalFormatting>
  <conditionalFormatting sqref="G15">
    <cfRule type="expression" dxfId="18" priority="20" stopIfTrue="1">
      <formula>#REF!="Title"</formula>
    </cfRule>
  </conditionalFormatting>
  <conditionalFormatting sqref="G14">
    <cfRule type="expression" dxfId="17" priority="17" stopIfTrue="1">
      <formula>#REF!="Title"</formula>
    </cfRule>
  </conditionalFormatting>
  <conditionalFormatting sqref="G14">
    <cfRule type="expression" dxfId="16" priority="18" stopIfTrue="1">
      <formula>#REF!="Title"</formula>
    </cfRule>
  </conditionalFormatting>
  <conditionalFormatting sqref="G13">
    <cfRule type="expression" dxfId="15" priority="15" stopIfTrue="1">
      <formula>#REF!="Title"</formula>
    </cfRule>
  </conditionalFormatting>
  <conditionalFormatting sqref="G13">
    <cfRule type="expression" dxfId="14" priority="16" stopIfTrue="1">
      <formula>#REF!="Title"</formula>
    </cfRule>
  </conditionalFormatting>
  <conditionalFormatting sqref="G12">
    <cfRule type="expression" dxfId="13" priority="13" stopIfTrue="1">
      <formula>#REF!="Title"</formula>
    </cfRule>
  </conditionalFormatting>
  <conditionalFormatting sqref="G12">
    <cfRule type="expression" dxfId="12" priority="14" stopIfTrue="1">
      <formula>#REF!="Title"</formula>
    </cfRule>
  </conditionalFormatting>
  <conditionalFormatting sqref="G11">
    <cfRule type="expression" dxfId="11" priority="11" stopIfTrue="1">
      <formula>#REF!="Title"</formula>
    </cfRule>
  </conditionalFormatting>
  <conditionalFormatting sqref="G11">
    <cfRule type="expression" dxfId="10" priority="12" stopIfTrue="1">
      <formula>#REF!="Title"</formula>
    </cfRule>
  </conditionalFormatting>
  <conditionalFormatting sqref="G10">
    <cfRule type="expression" dxfId="9" priority="9" stopIfTrue="1">
      <formula>#REF!="Title"</formula>
    </cfRule>
  </conditionalFormatting>
  <conditionalFormatting sqref="G10">
    <cfRule type="expression" dxfId="8" priority="10" stopIfTrue="1">
      <formula>#REF!="Title"</formula>
    </cfRule>
  </conditionalFormatting>
  <conditionalFormatting sqref="G9">
    <cfRule type="expression" dxfId="7" priority="7" stopIfTrue="1">
      <formula>#REF!="Title"</formula>
    </cfRule>
  </conditionalFormatting>
  <conditionalFormatting sqref="G9">
    <cfRule type="expression" dxfId="6" priority="8" stopIfTrue="1">
      <formula>#REF!="Title"</formula>
    </cfRule>
  </conditionalFormatting>
  <conditionalFormatting sqref="G8">
    <cfRule type="expression" dxfId="5" priority="5" stopIfTrue="1">
      <formula>#REF!="Title"</formula>
    </cfRule>
  </conditionalFormatting>
  <conditionalFormatting sqref="G8">
    <cfRule type="expression" dxfId="4" priority="6" stopIfTrue="1">
      <formula>#REF!="Title"</formula>
    </cfRule>
  </conditionalFormatting>
  <conditionalFormatting sqref="G7">
    <cfRule type="expression" dxfId="3" priority="3" stopIfTrue="1">
      <formula>#REF!="Title"</formula>
    </cfRule>
  </conditionalFormatting>
  <conditionalFormatting sqref="G7">
    <cfRule type="expression" dxfId="2" priority="4" stopIfTrue="1">
      <formula>#REF!="Title"</formula>
    </cfRule>
  </conditionalFormatting>
  <conditionalFormatting sqref="G6">
    <cfRule type="expression" dxfId="1" priority="1" stopIfTrue="1">
      <formula>#REF!="Title"</formula>
    </cfRule>
  </conditionalFormatting>
  <conditionalFormatting sqref="G6">
    <cfRule type="expression" dxfId="0" priority="2" stopIfTrue="1">
      <formula>#REF!="Title"</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3:G42"/>
  <sheetViews>
    <sheetView zoomScale="55" zoomScaleNormal="55" workbookViewId="0">
      <selection activeCell="E21" sqref="E21"/>
    </sheetView>
  </sheetViews>
  <sheetFormatPr defaultRowHeight="14.5"/>
  <cols>
    <col min="1" max="1" width="9.1796875" style="515"/>
    <col min="2" max="2" width="12.1796875" style="515" customWidth="1"/>
    <col min="3" max="3" width="39.81640625" style="515" customWidth="1"/>
    <col min="4" max="4" width="102.453125" style="515" customWidth="1"/>
    <col min="5" max="7" width="24.1796875" style="515" customWidth="1"/>
    <col min="8" max="257" width="9.1796875" style="515"/>
    <col min="258" max="258" width="12.1796875" style="515" customWidth="1"/>
    <col min="259" max="259" width="39.81640625" style="515" customWidth="1"/>
    <col min="260" max="260" width="102.453125" style="515" customWidth="1"/>
    <col min="261" max="263" width="24.1796875" style="515" customWidth="1"/>
    <col min="264" max="513" width="9.1796875" style="515"/>
    <col min="514" max="514" width="12.1796875" style="515" customWidth="1"/>
    <col min="515" max="515" width="39.81640625" style="515" customWidth="1"/>
    <col min="516" max="516" width="102.453125" style="515" customWidth="1"/>
    <col min="517" max="519" width="24.1796875" style="515" customWidth="1"/>
    <col min="520" max="769" width="9.1796875" style="515"/>
    <col min="770" max="770" width="12.1796875" style="515" customWidth="1"/>
    <col min="771" max="771" width="39.81640625" style="515" customWidth="1"/>
    <col min="772" max="772" width="102.453125" style="515" customWidth="1"/>
    <col min="773" max="775" width="24.1796875" style="515" customWidth="1"/>
    <col min="776" max="1025" width="9.1796875" style="515"/>
    <col min="1026" max="1026" width="12.1796875" style="515" customWidth="1"/>
    <col min="1027" max="1027" width="39.81640625" style="515" customWidth="1"/>
    <col min="1028" max="1028" width="102.453125" style="515" customWidth="1"/>
    <col min="1029" max="1031" width="24.1796875" style="515" customWidth="1"/>
    <col min="1032" max="1281" width="9.1796875" style="515"/>
    <col min="1282" max="1282" width="12.1796875" style="515" customWidth="1"/>
    <col min="1283" max="1283" width="39.81640625" style="515" customWidth="1"/>
    <col min="1284" max="1284" width="102.453125" style="515" customWidth="1"/>
    <col min="1285" max="1287" width="24.1796875" style="515" customWidth="1"/>
    <col min="1288" max="1537" width="9.1796875" style="515"/>
    <col min="1538" max="1538" width="12.1796875" style="515" customWidth="1"/>
    <col min="1539" max="1539" width="39.81640625" style="515" customWidth="1"/>
    <col min="1540" max="1540" width="102.453125" style="515" customWidth="1"/>
    <col min="1541" max="1543" width="24.1796875" style="515" customWidth="1"/>
    <col min="1544" max="1793" width="9.1796875" style="515"/>
    <col min="1794" max="1794" width="12.1796875" style="515" customWidth="1"/>
    <col min="1795" max="1795" width="39.81640625" style="515" customWidth="1"/>
    <col min="1796" max="1796" width="102.453125" style="515" customWidth="1"/>
    <col min="1797" max="1799" width="24.1796875" style="515" customWidth="1"/>
    <col min="1800" max="2049" width="9.1796875" style="515"/>
    <col min="2050" max="2050" width="12.1796875" style="515" customWidth="1"/>
    <col min="2051" max="2051" width="39.81640625" style="515" customWidth="1"/>
    <col min="2052" max="2052" width="102.453125" style="515" customWidth="1"/>
    <col min="2053" max="2055" width="24.1796875" style="515" customWidth="1"/>
    <col min="2056" max="2305" width="9.1796875" style="515"/>
    <col min="2306" max="2306" width="12.1796875" style="515" customWidth="1"/>
    <col min="2307" max="2307" width="39.81640625" style="515" customWidth="1"/>
    <col min="2308" max="2308" width="102.453125" style="515" customWidth="1"/>
    <col min="2309" max="2311" width="24.1796875" style="515" customWidth="1"/>
    <col min="2312" max="2561" width="9.1796875" style="515"/>
    <col min="2562" max="2562" width="12.1796875" style="515" customWidth="1"/>
    <col min="2563" max="2563" width="39.81640625" style="515" customWidth="1"/>
    <col min="2564" max="2564" width="102.453125" style="515" customWidth="1"/>
    <col min="2565" max="2567" width="24.1796875" style="515" customWidth="1"/>
    <col min="2568" max="2817" width="9.1796875" style="515"/>
    <col min="2818" max="2818" width="12.1796875" style="515" customWidth="1"/>
    <col min="2819" max="2819" width="39.81640625" style="515" customWidth="1"/>
    <col min="2820" max="2820" width="102.453125" style="515" customWidth="1"/>
    <col min="2821" max="2823" width="24.1796875" style="515" customWidth="1"/>
    <col min="2824" max="3073" width="9.1796875" style="515"/>
    <col min="3074" max="3074" width="12.1796875" style="515" customWidth="1"/>
    <col min="3075" max="3075" width="39.81640625" style="515" customWidth="1"/>
    <col min="3076" max="3076" width="102.453125" style="515" customWidth="1"/>
    <col min="3077" max="3079" width="24.1796875" style="515" customWidth="1"/>
    <col min="3080" max="3329" width="9.1796875" style="515"/>
    <col min="3330" max="3330" width="12.1796875" style="515" customWidth="1"/>
    <col min="3331" max="3331" width="39.81640625" style="515" customWidth="1"/>
    <col min="3332" max="3332" width="102.453125" style="515" customWidth="1"/>
    <col min="3333" max="3335" width="24.1796875" style="515" customWidth="1"/>
    <col min="3336" max="3585" width="9.1796875" style="515"/>
    <col min="3586" max="3586" width="12.1796875" style="515" customWidth="1"/>
    <col min="3587" max="3587" width="39.81640625" style="515" customWidth="1"/>
    <col min="3588" max="3588" width="102.453125" style="515" customWidth="1"/>
    <col min="3589" max="3591" width="24.1796875" style="515" customWidth="1"/>
    <col min="3592" max="3841" width="9.1796875" style="515"/>
    <col min="3842" max="3842" width="12.1796875" style="515" customWidth="1"/>
    <col min="3843" max="3843" width="39.81640625" style="515" customWidth="1"/>
    <col min="3844" max="3844" width="102.453125" style="515" customWidth="1"/>
    <col min="3845" max="3847" width="24.1796875" style="515" customWidth="1"/>
    <col min="3848" max="4097" width="9.1796875" style="515"/>
    <col min="4098" max="4098" width="12.1796875" style="515" customWidth="1"/>
    <col min="4099" max="4099" width="39.81640625" style="515" customWidth="1"/>
    <col min="4100" max="4100" width="102.453125" style="515" customWidth="1"/>
    <col min="4101" max="4103" width="24.1796875" style="515" customWidth="1"/>
    <col min="4104" max="4353" width="9.1796875" style="515"/>
    <col min="4354" max="4354" width="12.1796875" style="515" customWidth="1"/>
    <col min="4355" max="4355" width="39.81640625" style="515" customWidth="1"/>
    <col min="4356" max="4356" width="102.453125" style="515" customWidth="1"/>
    <col min="4357" max="4359" width="24.1796875" style="515" customWidth="1"/>
    <col min="4360" max="4609" width="9.1796875" style="515"/>
    <col min="4610" max="4610" width="12.1796875" style="515" customWidth="1"/>
    <col min="4611" max="4611" width="39.81640625" style="515" customWidth="1"/>
    <col min="4612" max="4612" width="102.453125" style="515" customWidth="1"/>
    <col min="4613" max="4615" width="24.1796875" style="515" customWidth="1"/>
    <col min="4616" max="4865" width="9.1796875" style="515"/>
    <col min="4866" max="4866" width="12.1796875" style="515" customWidth="1"/>
    <col min="4867" max="4867" width="39.81640625" style="515" customWidth="1"/>
    <col min="4868" max="4868" width="102.453125" style="515" customWidth="1"/>
    <col min="4869" max="4871" width="24.1796875" style="515" customWidth="1"/>
    <col min="4872" max="5121" width="9.1796875" style="515"/>
    <col min="5122" max="5122" width="12.1796875" style="515" customWidth="1"/>
    <col min="5123" max="5123" width="39.81640625" style="515" customWidth="1"/>
    <col min="5124" max="5124" width="102.453125" style="515" customWidth="1"/>
    <col min="5125" max="5127" width="24.1796875" style="515" customWidth="1"/>
    <col min="5128" max="5377" width="9.1796875" style="515"/>
    <col min="5378" max="5378" width="12.1796875" style="515" customWidth="1"/>
    <col min="5379" max="5379" width="39.81640625" style="515" customWidth="1"/>
    <col min="5380" max="5380" width="102.453125" style="515" customWidth="1"/>
    <col min="5381" max="5383" width="24.1796875" style="515" customWidth="1"/>
    <col min="5384" max="5633" width="9.1796875" style="515"/>
    <col min="5634" max="5634" width="12.1796875" style="515" customWidth="1"/>
    <col min="5635" max="5635" width="39.81640625" style="515" customWidth="1"/>
    <col min="5636" max="5636" width="102.453125" style="515" customWidth="1"/>
    <col min="5637" max="5639" width="24.1796875" style="515" customWidth="1"/>
    <col min="5640" max="5889" width="9.1796875" style="515"/>
    <col min="5890" max="5890" width="12.1796875" style="515" customWidth="1"/>
    <col min="5891" max="5891" width="39.81640625" style="515" customWidth="1"/>
    <col min="5892" max="5892" width="102.453125" style="515" customWidth="1"/>
    <col min="5893" max="5895" width="24.1796875" style="515" customWidth="1"/>
    <col min="5896" max="6145" width="9.1796875" style="515"/>
    <col min="6146" max="6146" width="12.1796875" style="515" customWidth="1"/>
    <col min="6147" max="6147" width="39.81640625" style="515" customWidth="1"/>
    <col min="6148" max="6148" width="102.453125" style="515" customWidth="1"/>
    <col min="6149" max="6151" width="24.1796875" style="515" customWidth="1"/>
    <col min="6152" max="6401" width="9.1796875" style="515"/>
    <col min="6402" max="6402" width="12.1796875" style="515" customWidth="1"/>
    <col min="6403" max="6403" width="39.81640625" style="515" customWidth="1"/>
    <col min="6404" max="6404" width="102.453125" style="515" customWidth="1"/>
    <col min="6405" max="6407" width="24.1796875" style="515" customWidth="1"/>
    <col min="6408" max="6657" width="9.1796875" style="515"/>
    <col min="6658" max="6658" width="12.1796875" style="515" customWidth="1"/>
    <col min="6659" max="6659" width="39.81640625" style="515" customWidth="1"/>
    <col min="6660" max="6660" width="102.453125" style="515" customWidth="1"/>
    <col min="6661" max="6663" width="24.1796875" style="515" customWidth="1"/>
    <col min="6664" max="6913" width="9.1796875" style="515"/>
    <col min="6914" max="6914" width="12.1796875" style="515" customWidth="1"/>
    <col min="6915" max="6915" width="39.81640625" style="515" customWidth="1"/>
    <col min="6916" max="6916" width="102.453125" style="515" customWidth="1"/>
    <col min="6917" max="6919" width="24.1796875" style="515" customWidth="1"/>
    <col min="6920" max="7169" width="9.1796875" style="515"/>
    <col min="7170" max="7170" width="12.1796875" style="515" customWidth="1"/>
    <col min="7171" max="7171" width="39.81640625" style="515" customWidth="1"/>
    <col min="7172" max="7172" width="102.453125" style="515" customWidth="1"/>
    <col min="7173" max="7175" width="24.1796875" style="515" customWidth="1"/>
    <col min="7176" max="7425" width="9.1796875" style="515"/>
    <col min="7426" max="7426" width="12.1796875" style="515" customWidth="1"/>
    <col min="7427" max="7427" width="39.81640625" style="515" customWidth="1"/>
    <col min="7428" max="7428" width="102.453125" style="515" customWidth="1"/>
    <col min="7429" max="7431" width="24.1796875" style="515" customWidth="1"/>
    <col min="7432" max="7681" width="9.1796875" style="515"/>
    <col min="7682" max="7682" width="12.1796875" style="515" customWidth="1"/>
    <col min="7683" max="7683" width="39.81640625" style="515" customWidth="1"/>
    <col min="7684" max="7684" width="102.453125" style="515" customWidth="1"/>
    <col min="7685" max="7687" width="24.1796875" style="515" customWidth="1"/>
    <col min="7688" max="7937" width="9.1796875" style="515"/>
    <col min="7938" max="7938" width="12.1796875" style="515" customWidth="1"/>
    <col min="7939" max="7939" width="39.81640625" style="515" customWidth="1"/>
    <col min="7940" max="7940" width="102.453125" style="515" customWidth="1"/>
    <col min="7941" max="7943" width="24.1796875" style="515" customWidth="1"/>
    <col min="7944" max="8193" width="9.1796875" style="515"/>
    <col min="8194" max="8194" width="12.1796875" style="515" customWidth="1"/>
    <col min="8195" max="8195" width="39.81640625" style="515" customWidth="1"/>
    <col min="8196" max="8196" width="102.453125" style="515" customWidth="1"/>
    <col min="8197" max="8199" width="24.1796875" style="515" customWidth="1"/>
    <col min="8200" max="8449" width="9.1796875" style="515"/>
    <col min="8450" max="8450" width="12.1796875" style="515" customWidth="1"/>
    <col min="8451" max="8451" width="39.81640625" style="515" customWidth="1"/>
    <col min="8452" max="8452" width="102.453125" style="515" customWidth="1"/>
    <col min="8453" max="8455" width="24.1796875" style="515" customWidth="1"/>
    <col min="8456" max="8705" width="9.1796875" style="515"/>
    <col min="8706" max="8706" width="12.1796875" style="515" customWidth="1"/>
    <col min="8707" max="8707" width="39.81640625" style="515" customWidth="1"/>
    <col min="8708" max="8708" width="102.453125" style="515" customWidth="1"/>
    <col min="8709" max="8711" width="24.1796875" style="515" customWidth="1"/>
    <col min="8712" max="8961" width="9.1796875" style="515"/>
    <col min="8962" max="8962" width="12.1796875" style="515" customWidth="1"/>
    <col min="8963" max="8963" width="39.81640625" style="515" customWidth="1"/>
    <col min="8964" max="8964" width="102.453125" style="515" customWidth="1"/>
    <col min="8965" max="8967" width="24.1796875" style="515" customWidth="1"/>
    <col min="8968" max="9217" width="9.1796875" style="515"/>
    <col min="9218" max="9218" width="12.1796875" style="515" customWidth="1"/>
    <col min="9219" max="9219" width="39.81640625" style="515" customWidth="1"/>
    <col min="9220" max="9220" width="102.453125" style="515" customWidth="1"/>
    <col min="9221" max="9223" width="24.1796875" style="515" customWidth="1"/>
    <col min="9224" max="9473" width="9.1796875" style="515"/>
    <col min="9474" max="9474" width="12.1796875" style="515" customWidth="1"/>
    <col min="9475" max="9475" width="39.81640625" style="515" customWidth="1"/>
    <col min="9476" max="9476" width="102.453125" style="515" customWidth="1"/>
    <col min="9477" max="9479" width="24.1796875" style="515" customWidth="1"/>
    <col min="9480" max="9729" width="9.1796875" style="515"/>
    <col min="9730" max="9730" width="12.1796875" style="515" customWidth="1"/>
    <col min="9731" max="9731" width="39.81640625" style="515" customWidth="1"/>
    <col min="9732" max="9732" width="102.453125" style="515" customWidth="1"/>
    <col min="9733" max="9735" width="24.1796875" style="515" customWidth="1"/>
    <col min="9736" max="9985" width="9.1796875" style="515"/>
    <col min="9986" max="9986" width="12.1796875" style="515" customWidth="1"/>
    <col min="9987" max="9987" width="39.81640625" style="515" customWidth="1"/>
    <col min="9988" max="9988" width="102.453125" style="515" customWidth="1"/>
    <col min="9989" max="9991" width="24.1796875" style="515" customWidth="1"/>
    <col min="9992" max="10241" width="9.1796875" style="515"/>
    <col min="10242" max="10242" width="12.1796875" style="515" customWidth="1"/>
    <col min="10243" max="10243" width="39.81640625" style="515" customWidth="1"/>
    <col min="10244" max="10244" width="102.453125" style="515" customWidth="1"/>
    <col min="10245" max="10247" width="24.1796875" style="515" customWidth="1"/>
    <col min="10248" max="10497" width="9.1796875" style="515"/>
    <col min="10498" max="10498" width="12.1796875" style="515" customWidth="1"/>
    <col min="10499" max="10499" width="39.81640625" style="515" customWidth="1"/>
    <col min="10500" max="10500" width="102.453125" style="515" customWidth="1"/>
    <col min="10501" max="10503" width="24.1796875" style="515" customWidth="1"/>
    <col min="10504" max="10753" width="9.1796875" style="515"/>
    <col min="10754" max="10754" width="12.1796875" style="515" customWidth="1"/>
    <col min="10755" max="10755" width="39.81640625" style="515" customWidth="1"/>
    <col min="10756" max="10756" width="102.453125" style="515" customWidth="1"/>
    <col min="10757" max="10759" width="24.1796875" style="515" customWidth="1"/>
    <col min="10760" max="11009" width="9.1796875" style="515"/>
    <col min="11010" max="11010" width="12.1796875" style="515" customWidth="1"/>
    <col min="11011" max="11011" width="39.81640625" style="515" customWidth="1"/>
    <col min="11012" max="11012" width="102.453125" style="515" customWidth="1"/>
    <col min="11013" max="11015" width="24.1796875" style="515" customWidth="1"/>
    <col min="11016" max="11265" width="9.1796875" style="515"/>
    <col min="11266" max="11266" width="12.1796875" style="515" customWidth="1"/>
    <col min="11267" max="11267" width="39.81640625" style="515" customWidth="1"/>
    <col min="11268" max="11268" width="102.453125" style="515" customWidth="1"/>
    <col min="11269" max="11271" width="24.1796875" style="515" customWidth="1"/>
    <col min="11272" max="11521" width="9.1796875" style="515"/>
    <col min="11522" max="11522" width="12.1796875" style="515" customWidth="1"/>
    <col min="11523" max="11523" width="39.81640625" style="515" customWidth="1"/>
    <col min="11524" max="11524" width="102.453125" style="515" customWidth="1"/>
    <col min="11525" max="11527" width="24.1796875" style="515" customWidth="1"/>
    <col min="11528" max="11777" width="9.1796875" style="515"/>
    <col min="11778" max="11778" width="12.1796875" style="515" customWidth="1"/>
    <col min="11779" max="11779" width="39.81640625" style="515" customWidth="1"/>
    <col min="11780" max="11780" width="102.453125" style="515" customWidth="1"/>
    <col min="11781" max="11783" width="24.1796875" style="515" customWidth="1"/>
    <col min="11784" max="12033" width="9.1796875" style="515"/>
    <col min="12034" max="12034" width="12.1796875" style="515" customWidth="1"/>
    <col min="12035" max="12035" width="39.81640625" style="515" customWidth="1"/>
    <col min="12036" max="12036" width="102.453125" style="515" customWidth="1"/>
    <col min="12037" max="12039" width="24.1796875" style="515" customWidth="1"/>
    <col min="12040" max="12289" width="9.1796875" style="515"/>
    <col min="12290" max="12290" width="12.1796875" style="515" customWidth="1"/>
    <col min="12291" max="12291" width="39.81640625" style="515" customWidth="1"/>
    <col min="12292" max="12292" width="102.453125" style="515" customWidth="1"/>
    <col min="12293" max="12295" width="24.1796875" style="515" customWidth="1"/>
    <col min="12296" max="12545" width="9.1796875" style="515"/>
    <col min="12546" max="12546" width="12.1796875" style="515" customWidth="1"/>
    <col min="12547" max="12547" width="39.81640625" style="515" customWidth="1"/>
    <col min="12548" max="12548" width="102.453125" style="515" customWidth="1"/>
    <col min="12549" max="12551" width="24.1796875" style="515" customWidth="1"/>
    <col min="12552" max="12801" width="9.1796875" style="515"/>
    <col min="12802" max="12802" width="12.1796875" style="515" customWidth="1"/>
    <col min="12803" max="12803" width="39.81640625" style="515" customWidth="1"/>
    <col min="12804" max="12804" width="102.453125" style="515" customWidth="1"/>
    <col min="12805" max="12807" width="24.1796875" style="515" customWidth="1"/>
    <col min="12808" max="13057" width="9.1796875" style="515"/>
    <col min="13058" max="13058" width="12.1796875" style="515" customWidth="1"/>
    <col min="13059" max="13059" width="39.81640625" style="515" customWidth="1"/>
    <col min="13060" max="13060" width="102.453125" style="515" customWidth="1"/>
    <col min="13061" max="13063" width="24.1796875" style="515" customWidth="1"/>
    <col min="13064" max="13313" width="9.1796875" style="515"/>
    <col min="13314" max="13314" width="12.1796875" style="515" customWidth="1"/>
    <col min="13315" max="13315" width="39.81640625" style="515" customWidth="1"/>
    <col min="13316" max="13316" width="102.453125" style="515" customWidth="1"/>
    <col min="13317" max="13319" width="24.1796875" style="515" customWidth="1"/>
    <col min="13320" max="13569" width="9.1796875" style="515"/>
    <col min="13570" max="13570" width="12.1796875" style="515" customWidth="1"/>
    <col min="13571" max="13571" width="39.81640625" style="515" customWidth="1"/>
    <col min="13572" max="13572" width="102.453125" style="515" customWidth="1"/>
    <col min="13573" max="13575" width="24.1796875" style="515" customWidth="1"/>
    <col min="13576" max="13825" width="9.1796875" style="515"/>
    <col min="13826" max="13826" width="12.1796875" style="515" customWidth="1"/>
    <col min="13827" max="13827" width="39.81640625" style="515" customWidth="1"/>
    <col min="13828" max="13828" width="102.453125" style="515" customWidth="1"/>
    <col min="13829" max="13831" width="24.1796875" style="515" customWidth="1"/>
    <col min="13832" max="14081" width="9.1796875" style="515"/>
    <col min="14082" max="14082" width="12.1796875" style="515" customWidth="1"/>
    <col min="14083" max="14083" width="39.81640625" style="515" customWidth="1"/>
    <col min="14084" max="14084" width="102.453125" style="515" customWidth="1"/>
    <col min="14085" max="14087" width="24.1796875" style="515" customWidth="1"/>
    <col min="14088" max="14337" width="9.1796875" style="515"/>
    <col min="14338" max="14338" width="12.1796875" style="515" customWidth="1"/>
    <col min="14339" max="14339" width="39.81640625" style="515" customWidth="1"/>
    <col min="14340" max="14340" width="102.453125" style="515" customWidth="1"/>
    <col min="14341" max="14343" width="24.1796875" style="515" customWidth="1"/>
    <col min="14344" max="14593" width="9.1796875" style="515"/>
    <col min="14594" max="14594" width="12.1796875" style="515" customWidth="1"/>
    <col min="14595" max="14595" width="39.81640625" style="515" customWidth="1"/>
    <col min="14596" max="14596" width="102.453125" style="515" customWidth="1"/>
    <col min="14597" max="14599" width="24.1796875" style="515" customWidth="1"/>
    <col min="14600" max="14849" width="9.1796875" style="515"/>
    <col min="14850" max="14850" width="12.1796875" style="515" customWidth="1"/>
    <col min="14851" max="14851" width="39.81640625" style="515" customWidth="1"/>
    <col min="14852" max="14852" width="102.453125" style="515" customWidth="1"/>
    <col min="14853" max="14855" width="24.1796875" style="515" customWidth="1"/>
    <col min="14856" max="15105" width="9.1796875" style="515"/>
    <col min="15106" max="15106" width="12.1796875" style="515" customWidth="1"/>
    <col min="15107" max="15107" width="39.81640625" style="515" customWidth="1"/>
    <col min="15108" max="15108" width="102.453125" style="515" customWidth="1"/>
    <col min="15109" max="15111" width="24.1796875" style="515" customWidth="1"/>
    <col min="15112" max="15361" width="9.1796875" style="515"/>
    <col min="15362" max="15362" width="12.1796875" style="515" customWidth="1"/>
    <col min="15363" max="15363" width="39.81640625" style="515" customWidth="1"/>
    <col min="15364" max="15364" width="102.453125" style="515" customWidth="1"/>
    <col min="15365" max="15367" width="24.1796875" style="515" customWidth="1"/>
    <col min="15368" max="15617" width="9.1796875" style="515"/>
    <col min="15618" max="15618" width="12.1796875" style="515" customWidth="1"/>
    <col min="15619" max="15619" width="39.81640625" style="515" customWidth="1"/>
    <col min="15620" max="15620" width="102.453125" style="515" customWidth="1"/>
    <col min="15621" max="15623" width="24.1796875" style="515" customWidth="1"/>
    <col min="15624" max="15873" width="9.1796875" style="515"/>
    <col min="15874" max="15874" width="12.1796875" style="515" customWidth="1"/>
    <col min="15875" max="15875" width="39.81640625" style="515" customWidth="1"/>
    <col min="15876" max="15876" width="102.453125" style="515" customWidth="1"/>
    <col min="15877" max="15879" width="24.1796875" style="515" customWidth="1"/>
    <col min="15880" max="16129" width="9.1796875" style="515"/>
    <col min="16130" max="16130" width="12.1796875" style="515" customWidth="1"/>
    <col min="16131" max="16131" width="39.81640625" style="515" customWidth="1"/>
    <col min="16132" max="16132" width="102.453125" style="515" customWidth="1"/>
    <col min="16133" max="16135" width="24.1796875" style="515" customWidth="1"/>
    <col min="16136" max="16384" width="9.1796875" style="515"/>
  </cols>
  <sheetData>
    <row r="3" spans="2:7" ht="15" thickBot="1"/>
    <row r="4" spans="2:7" ht="30">
      <c r="B4" s="1060"/>
      <c r="C4" s="1061"/>
      <c r="D4" s="1061"/>
      <c r="E4" s="1061"/>
      <c r="F4" s="1061"/>
      <c r="G4" s="1062"/>
    </row>
    <row r="5" spans="2:7" ht="58.5" customHeight="1">
      <c r="B5" s="1001"/>
      <c r="C5" s="1002"/>
      <c r="D5" s="1003" t="s">
        <v>6069</v>
      </c>
      <c r="E5" s="1002"/>
      <c r="F5" s="1002"/>
      <c r="G5" s="1004"/>
    </row>
    <row r="6" spans="2:7" ht="28.5" customHeight="1">
      <c r="B6" s="1001"/>
      <c r="C6" s="1002"/>
      <c r="D6" s="1002"/>
      <c r="E6" s="1002"/>
      <c r="F6" s="1002"/>
      <c r="G6" s="1004"/>
    </row>
    <row r="7" spans="2:7" ht="34.5" customHeight="1">
      <c r="B7" s="1005"/>
      <c r="C7" s="1006" t="s">
        <v>6070</v>
      </c>
      <c r="D7" s="1007"/>
      <c r="E7" s="1008" t="s">
        <v>6071</v>
      </c>
      <c r="F7" s="1063"/>
      <c r="G7" s="1064"/>
    </row>
    <row r="8" spans="2:7" ht="34.5" customHeight="1">
      <c r="B8" s="1005"/>
      <c r="C8" s="1006" t="s">
        <v>6072</v>
      </c>
      <c r="D8" s="1007"/>
      <c r="E8" s="1008" t="s">
        <v>6073</v>
      </c>
      <c r="F8" s="1009"/>
      <c r="G8" s="1010"/>
    </row>
    <row r="9" spans="2:7" ht="34.5" customHeight="1">
      <c r="B9" s="1005"/>
      <c r="C9" s="1006" t="s">
        <v>6074</v>
      </c>
      <c r="D9" s="1011" t="str">
        <f ca="1">IF(D8="","",TODAY())</f>
        <v/>
      </c>
      <c r="E9" s="1008" t="s">
        <v>6075</v>
      </c>
      <c r="F9" s="1065"/>
      <c r="G9" s="1059"/>
    </row>
    <row r="10" spans="2:7" ht="34.5" customHeight="1">
      <c r="B10" s="1005"/>
      <c r="C10" s="1006" t="s">
        <v>6076</v>
      </c>
      <c r="D10" s="1007"/>
      <c r="E10" s="1008" t="s">
        <v>6077</v>
      </c>
      <c r="F10" s="1065"/>
      <c r="G10" s="1059"/>
    </row>
    <row r="11" spans="2:7" ht="34.5" customHeight="1">
      <c r="B11" s="1012"/>
      <c r="C11" s="1006" t="s">
        <v>6078</v>
      </c>
      <c r="D11" s="1007"/>
      <c r="E11" s="1013" t="s">
        <v>6079</v>
      </c>
      <c r="F11" s="1066"/>
      <c r="G11" s="1067"/>
    </row>
    <row r="12" spans="2:7" ht="34.5" customHeight="1">
      <c r="B12" s="1014"/>
      <c r="C12" s="1015"/>
      <c r="D12" s="1011" t="str">
        <f ca="1">IF(D8="","",TODAY()+90)</f>
        <v/>
      </c>
      <c r="E12" s="1016" t="s">
        <v>6080</v>
      </c>
      <c r="F12" s="1058"/>
      <c r="G12" s="1059"/>
    </row>
    <row r="13" spans="2:7" ht="23.5" thickBot="1">
      <c r="B13" s="1014"/>
      <c r="C13" s="1017"/>
      <c r="D13" s="1018"/>
      <c r="E13" s="1019"/>
      <c r="F13" s="1020"/>
      <c r="G13" s="1021"/>
    </row>
    <row r="14" spans="2:7" ht="45" customHeight="1" thickBot="1">
      <c r="B14" s="1022"/>
      <c r="C14" s="1023"/>
      <c r="D14" s="1024"/>
      <c r="E14" s="1025"/>
      <c r="F14" s="1026"/>
      <c r="G14" s="1027"/>
    </row>
    <row r="15" spans="2:7" ht="46.5" thickBot="1">
      <c r="B15" s="1028" t="s">
        <v>6081</v>
      </c>
      <c r="C15" s="1029" t="s">
        <v>6082</v>
      </c>
      <c r="D15" s="1030" t="s">
        <v>6</v>
      </c>
      <c r="E15" s="1031" t="s">
        <v>6083</v>
      </c>
      <c r="F15" s="1032" t="s">
        <v>188</v>
      </c>
      <c r="G15" s="1033" t="s">
        <v>6084</v>
      </c>
    </row>
    <row r="16" spans="2:7" ht="64.5" customHeight="1">
      <c r="B16" s="1034"/>
      <c r="C16" s="1035"/>
      <c r="D16" s="1036" t="str">
        <f>IF(C16="","",VLOOKUP(C16,'HTA Pricelist'!C:J,4,0))</f>
        <v/>
      </c>
      <c r="E16" s="1037" t="str">
        <f>IF(C16="","",VLOOKUP(C16,'HTA Pricelist'!C:J,5,0))</f>
        <v/>
      </c>
      <c r="F16" s="1038" t="str">
        <f t="shared" ref="F16:F40" si="0">IF($C16="","",E16*(1-$F$14))</f>
        <v/>
      </c>
      <c r="G16" s="1039" t="str">
        <f t="shared" ref="G16:G40" si="1">IF(F16="","",F16*B16)</f>
        <v/>
      </c>
    </row>
    <row r="17" spans="2:7" ht="57.75" customHeight="1">
      <c r="B17" s="1034"/>
      <c r="C17" s="1035"/>
      <c r="D17" s="1036" t="str">
        <f>IF(C17="","",VLOOKUP(C17,'HTA Pricelist'!C:J,4,0))</f>
        <v/>
      </c>
      <c r="E17" s="1037" t="str">
        <f>IF(C17="","",VLOOKUP(C17,'HTA Pricelist'!C:J,5,0))</f>
        <v/>
      </c>
      <c r="F17" s="1038" t="str">
        <f t="shared" si="0"/>
        <v/>
      </c>
      <c r="G17" s="1039" t="str">
        <f t="shared" si="1"/>
        <v/>
      </c>
    </row>
    <row r="18" spans="2:7" ht="57.75" customHeight="1">
      <c r="B18" s="1034"/>
      <c r="C18" s="1035"/>
      <c r="D18" s="1036" t="str">
        <f>IF(C18="","",VLOOKUP(C18,'HTA Pricelist'!C:J,4,0))</f>
        <v/>
      </c>
      <c r="E18" s="1037" t="str">
        <f>IF(C18="","",VLOOKUP(C18,'HTA Pricelist'!C:J,5,0))</f>
        <v/>
      </c>
      <c r="F18" s="1038" t="str">
        <f t="shared" si="0"/>
        <v/>
      </c>
      <c r="G18" s="1039" t="str">
        <f t="shared" si="1"/>
        <v/>
      </c>
    </row>
    <row r="19" spans="2:7" ht="57.75" customHeight="1">
      <c r="B19" s="1034"/>
      <c r="C19" s="1035"/>
      <c r="D19" s="1036" t="str">
        <f>IF(C19="","",VLOOKUP(C19,'HTA Pricelist'!C:J,4,0))</f>
        <v/>
      </c>
      <c r="E19" s="1037" t="str">
        <f>IF(C19="","",VLOOKUP(C19,'HTA Pricelist'!C:J,5,0))</f>
        <v/>
      </c>
      <c r="F19" s="1038" t="str">
        <f t="shared" si="0"/>
        <v/>
      </c>
      <c r="G19" s="1039" t="str">
        <f t="shared" si="1"/>
        <v/>
      </c>
    </row>
    <row r="20" spans="2:7" ht="57.75" customHeight="1">
      <c r="B20" s="1034"/>
      <c r="C20" s="1035"/>
      <c r="D20" s="1036" t="str">
        <f>IF(C20="","",VLOOKUP(C20,'HTA Pricelist'!C:J,4,0))</f>
        <v/>
      </c>
      <c r="E20" s="1037" t="str">
        <f>IF(C20="","",VLOOKUP(C20,'HTA Pricelist'!C:J,5,0))</f>
        <v/>
      </c>
      <c r="F20" s="1038" t="str">
        <f t="shared" si="0"/>
        <v/>
      </c>
      <c r="G20" s="1039" t="str">
        <f t="shared" si="1"/>
        <v/>
      </c>
    </row>
    <row r="21" spans="2:7" ht="57.75" customHeight="1">
      <c r="B21" s="1034"/>
      <c r="C21" s="1035"/>
      <c r="D21" s="1036" t="str">
        <f>IF(C21="","",VLOOKUP(C21,'HTA Pricelist'!C:J,4,0))</f>
        <v/>
      </c>
      <c r="E21" s="1037" t="str">
        <f>IF(C21="","",VLOOKUP(C21,'HTA Pricelist'!C:J,5,0))</f>
        <v/>
      </c>
      <c r="F21" s="1038" t="str">
        <f t="shared" si="0"/>
        <v/>
      </c>
      <c r="G21" s="1039" t="str">
        <f t="shared" si="1"/>
        <v/>
      </c>
    </row>
    <row r="22" spans="2:7" ht="57.75" customHeight="1">
      <c r="B22" s="1034"/>
      <c r="C22" s="1035"/>
      <c r="D22" s="1036" t="str">
        <f>IF(C22="","",VLOOKUP(C22,'HTA Pricelist'!C:J,4,0))</f>
        <v/>
      </c>
      <c r="E22" s="1037" t="str">
        <f>IF(C22="","",VLOOKUP(C22,'HTA Pricelist'!C:J,5,0))</f>
        <v/>
      </c>
      <c r="F22" s="1038" t="str">
        <f t="shared" si="0"/>
        <v/>
      </c>
      <c r="G22" s="1039" t="str">
        <f t="shared" si="1"/>
        <v/>
      </c>
    </row>
    <row r="23" spans="2:7" ht="57.75" customHeight="1">
      <c r="B23" s="1034"/>
      <c r="C23" s="1035"/>
      <c r="D23" s="1036" t="str">
        <f>IF(C23="","",VLOOKUP(C23,'HTA Pricelist'!C:J,4,0))</f>
        <v/>
      </c>
      <c r="E23" s="1037" t="str">
        <f>IF(C23="","",VLOOKUP(C23,'HTA Pricelist'!C:J,5,0))</f>
        <v/>
      </c>
      <c r="F23" s="1038" t="str">
        <f t="shared" si="0"/>
        <v/>
      </c>
      <c r="G23" s="1039" t="str">
        <f t="shared" si="1"/>
        <v/>
      </c>
    </row>
    <row r="24" spans="2:7" ht="57.75" customHeight="1">
      <c r="B24" s="1034"/>
      <c r="C24" s="1035"/>
      <c r="D24" s="1036" t="str">
        <f>IF(C24="","",VLOOKUP(C24,'HTA Pricelist'!C:J,4,0))</f>
        <v/>
      </c>
      <c r="E24" s="1037" t="str">
        <f>IF(C24="","",VLOOKUP(C24,'HTA Pricelist'!C:J,5,0))</f>
        <v/>
      </c>
      <c r="F24" s="1038" t="str">
        <f t="shared" si="0"/>
        <v/>
      </c>
      <c r="G24" s="1039" t="str">
        <f t="shared" si="1"/>
        <v/>
      </c>
    </row>
    <row r="25" spans="2:7" ht="57.75" customHeight="1">
      <c r="B25" s="1034"/>
      <c r="C25" s="1035"/>
      <c r="D25" s="1036" t="str">
        <f>IF(C25="","",VLOOKUP(C25,'HTA Pricelist'!C:J,4,0))</f>
        <v/>
      </c>
      <c r="E25" s="1037" t="str">
        <f>IF(C25="","",VLOOKUP(C25,'HTA Pricelist'!C:J,5,0))</f>
        <v/>
      </c>
      <c r="F25" s="1038" t="str">
        <f t="shared" si="0"/>
        <v/>
      </c>
      <c r="G25" s="1039" t="str">
        <f t="shared" si="1"/>
        <v/>
      </c>
    </row>
    <row r="26" spans="2:7" ht="57.75" customHeight="1">
      <c r="B26" s="1034"/>
      <c r="C26" s="1035"/>
      <c r="D26" s="1036" t="str">
        <f>IF(C26="","",VLOOKUP(C26,'HTA Pricelist'!C:J,4,0))</f>
        <v/>
      </c>
      <c r="E26" s="1037" t="str">
        <f>IF(C26="","",VLOOKUP(C26,'HTA Pricelist'!C:J,5,0))</f>
        <v/>
      </c>
      <c r="F26" s="1038" t="str">
        <f t="shared" si="0"/>
        <v/>
      </c>
      <c r="G26" s="1039" t="str">
        <f t="shared" si="1"/>
        <v/>
      </c>
    </row>
    <row r="27" spans="2:7" ht="57.75" customHeight="1">
      <c r="B27" s="1034"/>
      <c r="C27" s="1035"/>
      <c r="D27" s="1036" t="str">
        <f>IF(C27="","",VLOOKUP(C27,'HTA Pricelist'!C:J,4,0))</f>
        <v/>
      </c>
      <c r="E27" s="1037" t="str">
        <f>IF(C27="","",VLOOKUP(C27,'HTA Pricelist'!C:J,5,0))</f>
        <v/>
      </c>
      <c r="F27" s="1038" t="str">
        <f t="shared" si="0"/>
        <v/>
      </c>
      <c r="G27" s="1039" t="str">
        <f t="shared" si="1"/>
        <v/>
      </c>
    </row>
    <row r="28" spans="2:7" ht="57.75" customHeight="1">
      <c r="B28" s="1034"/>
      <c r="C28" s="1035"/>
      <c r="D28" s="1036" t="str">
        <f>IF(C28="","",VLOOKUP(C28,'HTA Pricelist'!C:J,4,0))</f>
        <v/>
      </c>
      <c r="E28" s="1037" t="str">
        <f>IF(C28="","",VLOOKUP(C28,'HTA Pricelist'!C:J,5,0))</f>
        <v/>
      </c>
      <c r="F28" s="1038" t="str">
        <f t="shared" si="0"/>
        <v/>
      </c>
      <c r="G28" s="1039" t="str">
        <f t="shared" si="1"/>
        <v/>
      </c>
    </row>
    <row r="29" spans="2:7" ht="57.75" customHeight="1">
      <c r="B29" s="1034"/>
      <c r="C29" s="1035"/>
      <c r="D29" s="1036" t="str">
        <f>IF(C29="","",VLOOKUP(C29,'HTA Pricelist'!C:J,4,0))</f>
        <v/>
      </c>
      <c r="E29" s="1037" t="str">
        <f>IF(C29="","",VLOOKUP(C29,'HTA Pricelist'!C:J,5,0))</f>
        <v/>
      </c>
      <c r="F29" s="1038" t="str">
        <f t="shared" si="0"/>
        <v/>
      </c>
      <c r="G29" s="1039" t="str">
        <f t="shared" si="1"/>
        <v/>
      </c>
    </row>
    <row r="30" spans="2:7" ht="57.75" customHeight="1">
      <c r="B30" s="1034"/>
      <c r="C30" s="1035"/>
      <c r="D30" s="1036" t="str">
        <f>IF(C30="","",VLOOKUP(C30,'HTA Pricelist'!C:J,4,0))</f>
        <v/>
      </c>
      <c r="E30" s="1037" t="str">
        <f>IF(C30="","",VLOOKUP(C30,'HTA Pricelist'!C:J,5,0))</f>
        <v/>
      </c>
      <c r="F30" s="1038" t="str">
        <f t="shared" si="0"/>
        <v/>
      </c>
      <c r="G30" s="1039" t="str">
        <f t="shared" si="1"/>
        <v/>
      </c>
    </row>
    <row r="31" spans="2:7" ht="57.75" customHeight="1">
      <c r="B31" s="1034"/>
      <c r="C31" s="1035"/>
      <c r="D31" s="1036" t="str">
        <f>IF(C31="","",VLOOKUP(C31,'HTA Pricelist'!C:J,4,0))</f>
        <v/>
      </c>
      <c r="E31" s="1037" t="str">
        <f>IF(C31="","",VLOOKUP(C31,'HTA Pricelist'!C:J,5,0))</f>
        <v/>
      </c>
      <c r="F31" s="1038" t="str">
        <f t="shared" si="0"/>
        <v/>
      </c>
      <c r="G31" s="1039" t="str">
        <f t="shared" si="1"/>
        <v/>
      </c>
    </row>
    <row r="32" spans="2:7" ht="57.75" customHeight="1">
      <c r="B32" s="1034"/>
      <c r="C32" s="1035"/>
      <c r="D32" s="1036" t="str">
        <f>IF(C32="","",VLOOKUP(C32,'HTA Pricelist'!C:J,4,0))</f>
        <v/>
      </c>
      <c r="E32" s="1037" t="str">
        <f>IF(C32="","",VLOOKUP(C32,'HTA Pricelist'!C:J,5,0))</f>
        <v/>
      </c>
      <c r="F32" s="1038" t="str">
        <f t="shared" si="0"/>
        <v/>
      </c>
      <c r="G32" s="1039" t="str">
        <f t="shared" si="1"/>
        <v/>
      </c>
    </row>
    <row r="33" spans="2:7" ht="57.75" customHeight="1">
      <c r="B33" s="1034"/>
      <c r="C33" s="1035"/>
      <c r="D33" s="1036" t="str">
        <f>IF(C33="","",VLOOKUP(C33,'HTA Pricelist'!C:J,4,0))</f>
        <v/>
      </c>
      <c r="E33" s="1037" t="str">
        <f>IF(C33="","",VLOOKUP(C33,'HTA Pricelist'!C:J,5,0))</f>
        <v/>
      </c>
      <c r="F33" s="1038" t="str">
        <f t="shared" si="0"/>
        <v/>
      </c>
      <c r="G33" s="1039" t="str">
        <f t="shared" si="1"/>
        <v/>
      </c>
    </row>
    <row r="34" spans="2:7" ht="57.75" customHeight="1">
      <c r="B34" s="1034"/>
      <c r="C34" s="1035"/>
      <c r="D34" s="1036" t="str">
        <f>IF(C34="","",VLOOKUP(C34,'HTA Pricelist'!C:J,4,0))</f>
        <v/>
      </c>
      <c r="E34" s="1037" t="str">
        <f>IF(C34="","",VLOOKUP(C34,'HTA Pricelist'!C:J,5,0))</f>
        <v/>
      </c>
      <c r="F34" s="1038" t="str">
        <f t="shared" si="0"/>
        <v/>
      </c>
      <c r="G34" s="1039" t="str">
        <f t="shared" si="1"/>
        <v/>
      </c>
    </row>
    <row r="35" spans="2:7" ht="57.75" customHeight="1">
      <c r="B35" s="1034"/>
      <c r="C35" s="1035"/>
      <c r="D35" s="1036" t="str">
        <f>IF(C35="","",VLOOKUP(C35,'HTA Pricelist'!C:J,4,0))</f>
        <v/>
      </c>
      <c r="E35" s="1037" t="str">
        <f>IF(C35="","",VLOOKUP(C35,'HTA Pricelist'!C:J,5,0))</f>
        <v/>
      </c>
      <c r="F35" s="1038" t="str">
        <f t="shared" si="0"/>
        <v/>
      </c>
      <c r="G35" s="1039" t="str">
        <f t="shared" si="1"/>
        <v/>
      </c>
    </row>
    <row r="36" spans="2:7" ht="57.75" customHeight="1">
      <c r="B36" s="1034"/>
      <c r="C36" s="1035"/>
      <c r="D36" s="1036" t="str">
        <f>IF(C36="","",VLOOKUP(C36,'HTA Pricelist'!C:J,4,0))</f>
        <v/>
      </c>
      <c r="E36" s="1037" t="str">
        <f>IF(C36="","",VLOOKUP(C36,'HTA Pricelist'!C:J,5,0))</f>
        <v/>
      </c>
      <c r="F36" s="1038" t="str">
        <f t="shared" si="0"/>
        <v/>
      </c>
      <c r="G36" s="1039" t="str">
        <f t="shared" si="1"/>
        <v/>
      </c>
    </row>
    <row r="37" spans="2:7" ht="57.75" customHeight="1">
      <c r="B37" s="1034"/>
      <c r="C37" s="1035"/>
      <c r="D37" s="1036" t="str">
        <f>IF(C37="","",VLOOKUP(C37,'HTA Pricelist'!C:J,4,0))</f>
        <v/>
      </c>
      <c r="E37" s="1037" t="str">
        <f>IF(C37="","",VLOOKUP(C37,'HTA Pricelist'!C:J,5,0))</f>
        <v/>
      </c>
      <c r="F37" s="1038" t="str">
        <f t="shared" si="0"/>
        <v/>
      </c>
      <c r="G37" s="1039" t="str">
        <f t="shared" si="1"/>
        <v/>
      </c>
    </row>
    <row r="38" spans="2:7" ht="57.75" customHeight="1">
      <c r="B38" s="1034"/>
      <c r="C38" s="1035"/>
      <c r="D38" s="1036" t="str">
        <f>IF(C38="","",VLOOKUP(C38,'HTA Pricelist'!C:J,4,0))</f>
        <v/>
      </c>
      <c r="E38" s="1037" t="str">
        <f>IF(C38="","",VLOOKUP(C38,'HTA Pricelist'!C:J,5,0))</f>
        <v/>
      </c>
      <c r="F38" s="1038" t="str">
        <f t="shared" si="0"/>
        <v/>
      </c>
      <c r="G38" s="1039" t="str">
        <f t="shared" si="1"/>
        <v/>
      </c>
    </row>
    <row r="39" spans="2:7" ht="57.75" customHeight="1">
      <c r="B39" s="1034"/>
      <c r="C39" s="1035"/>
      <c r="D39" s="1036" t="str">
        <f>IF(C39="","",VLOOKUP(C39,'HTA Pricelist'!C:J,4,0))</f>
        <v/>
      </c>
      <c r="E39" s="1037" t="str">
        <f>IF(C39="","",VLOOKUP(C39,'HTA Pricelist'!C:J,5,0))</f>
        <v/>
      </c>
      <c r="F39" s="1038" t="str">
        <f t="shared" si="0"/>
        <v/>
      </c>
      <c r="G39" s="1039" t="str">
        <f t="shared" si="1"/>
        <v/>
      </c>
    </row>
    <row r="40" spans="2:7" ht="57.75" customHeight="1">
      <c r="B40" s="1034"/>
      <c r="C40" s="1035"/>
      <c r="D40" s="1036" t="str">
        <f>IF(C40="","",VLOOKUP(C40,'HTA Pricelist'!C:J,4,0))</f>
        <v/>
      </c>
      <c r="E40" s="1037" t="str">
        <f>IF(C40="","",VLOOKUP(C40,'HTA Pricelist'!C:J,5,0))</f>
        <v/>
      </c>
      <c r="F40" s="1038" t="str">
        <f t="shared" si="0"/>
        <v/>
      </c>
      <c r="G40" s="1039" t="str">
        <f t="shared" si="1"/>
        <v/>
      </c>
    </row>
    <row r="41" spans="2:7" ht="64.5" customHeight="1">
      <c r="B41" s="1040"/>
      <c r="C41" s="1041"/>
      <c r="D41" s="1041"/>
      <c r="E41" s="1041"/>
      <c r="F41" s="1042" t="s">
        <v>6085</v>
      </c>
      <c r="G41" s="1043">
        <f>SUM(G16:G40)</f>
        <v>0</v>
      </c>
    </row>
    <row r="42" spans="2:7" ht="64.5" customHeight="1" thickBot="1">
      <c r="B42" s="1044"/>
      <c r="C42" s="1045"/>
      <c r="D42" s="1045"/>
      <c r="E42" s="1045"/>
      <c r="F42" s="1045"/>
      <c r="G42" s="1046"/>
    </row>
  </sheetData>
  <sheetProtection formatCells="0" formatColumns="0" formatRows="0" insertColumns="0" deleteColumns="0"/>
  <protectedRanges>
    <protectedRange sqref="D7:D12" name="Range4"/>
    <protectedRange sqref="F7:G14" name="Range2"/>
    <protectedRange sqref="B16:C40" name="Range3"/>
  </protectedRanges>
  <mergeCells count="6">
    <mergeCell ref="F12:G12"/>
    <mergeCell ref="B4:G4"/>
    <mergeCell ref="F7:G7"/>
    <mergeCell ref="F9:G9"/>
    <mergeCell ref="F10:G10"/>
    <mergeCell ref="F11:G11"/>
  </mergeCells>
  <printOptions horizontalCentered="1" verticalCentered="1"/>
  <pageMargins left="0.25" right="0.25" top="0.25" bottom="0.25" header="0" footer="0"/>
  <pageSetup scale="3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42545FE60D43488387C02C760FB15F" ma:contentTypeVersion="16" ma:contentTypeDescription="Create a new document." ma:contentTypeScope="" ma:versionID="1d456f155bbd5b693ff246b1230e344e">
  <xsd:schema xmlns:xsd="http://www.w3.org/2001/XMLSchema" xmlns:xs="http://www.w3.org/2001/XMLSchema" xmlns:p="http://schemas.microsoft.com/office/2006/metadata/properties" xmlns:ns2="2c5580d3-357a-47d1-b285-f56276cdfcb3" xmlns:ns3="9a259095-1cce-49ba-8135-cc93aa06fc37" xmlns:ns4="66366451-e321-41bb-ba10-16e5664b3d11" targetNamespace="http://schemas.microsoft.com/office/2006/metadata/properties" ma:root="true" ma:fieldsID="d0cf2903c2e505a9edf41db3ae255646" ns2:_="" ns3:_="" ns4:_="">
    <xsd:import namespace="2c5580d3-357a-47d1-b285-f56276cdfcb3"/>
    <xsd:import namespace="9a259095-1cce-49ba-8135-cc93aa06fc37"/>
    <xsd:import namespace="66366451-e321-41bb-ba10-16e5664b3d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580d3-357a-47d1-b285-f56276cdfc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259095-1cce-49ba-8135-cc93aa06fc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366451-e321-41bb-ba10-16e5664b3d11"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77DC98-90D8-49EC-94CD-D1D1183DE6AF}"/>
</file>

<file path=customXml/itemProps2.xml><?xml version="1.0" encoding="utf-8"?>
<ds:datastoreItem xmlns:ds="http://schemas.openxmlformats.org/officeDocument/2006/customXml" ds:itemID="{BB542824-D20C-4681-8C59-E9C12835CF17}"/>
</file>

<file path=customXml/itemProps3.xml><?xml version="1.0" encoding="utf-8"?>
<ds:datastoreItem xmlns:ds="http://schemas.openxmlformats.org/officeDocument/2006/customXml" ds:itemID="{63B13815-1729-4BDC-96BA-CAD64C4431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New</vt:lpstr>
      <vt:lpstr>HTA Pricelist</vt:lpstr>
      <vt:lpstr>Wisenet SKY Subscriptions</vt:lpstr>
      <vt:lpstr>Limited Stock</vt:lpstr>
      <vt:lpstr>EOL Product</vt:lpstr>
      <vt:lpstr>Sales Worksheet</vt:lpstr>
      <vt:lpstr>'Sales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Kevin Choi</dc:creator>
  <cp:lastModifiedBy>Dimitri Paras</cp:lastModifiedBy>
  <dcterms:created xsi:type="dcterms:W3CDTF">2022-09-28T22:44:58Z</dcterms:created>
  <dcterms:modified xsi:type="dcterms:W3CDTF">2022-10-07T07:43:41Z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0x010100E242545FE60D43488387C02C760FB15F</vt:lpwstr>
  </property>
  <property fmtid="{D5CDD505-2E9C-101B-9397-08002B2CF9AE}" pid="3" name="GUID">
    <vt:lpwstr>15f447f3-777c-4887-9519-398da7b4969f</vt:lpwstr>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ComplianceAssetId">
    <vt:lpwstr/>
  </property>
</Properties>
</file>